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DieseArbeitsmappe" defaultThemeVersion="166925"/>
  <mc:AlternateContent xmlns:mc="http://schemas.openxmlformats.org/markup-compatibility/2006">
    <mc:Choice Requires="x15">
      <x15ac:absPath xmlns:x15ac="http://schemas.microsoft.com/office/spreadsheetml/2010/11/ac" url="Y:\LfL\OrgEinheiten\KErn\KErn-Wissenstransfer\2_GV\Gesamt-GV\Einkaufsanalyse vereinheitlicht\Überarbeitung 2024\Weiterentwicklung\"/>
    </mc:Choice>
  </mc:AlternateContent>
  <xr:revisionPtr revIDLastSave="0" documentId="8_{B99A7269-2EC2-4945-9633-A3C06E07EFA7}" xr6:coauthVersionLast="47" xr6:coauthVersionMax="47" xr10:uidLastSave="{00000000-0000-0000-0000-000000000000}"/>
  <bookViews>
    <workbookView xWindow="-108" yWindow="-108" windowWidth="30936" windowHeight="16896" tabRatio="832" activeTab="4" xr2:uid="{FD84068F-491C-41FE-AA69-ED38B7AF0846}"/>
  </bookViews>
  <sheets>
    <sheet name="Erläuterungen" sheetId="34" r:id="rId1"/>
    <sheet name="Ausfüllhinweise" sheetId="35" r:id="rId2"/>
    <sheet name="Bilanz" sheetId="17" r:id="rId3"/>
    <sheet name="Bilanz 2" sheetId="33" r:id="rId4"/>
    <sheet name="Januar" sheetId="1" r:id="rId5"/>
    <sheet name="Februar" sheetId="21" r:id="rId6"/>
    <sheet name="März" sheetId="22" r:id="rId7"/>
    <sheet name="April" sheetId="23" r:id="rId8"/>
    <sheet name="Mai" sheetId="24" r:id="rId9"/>
    <sheet name="Juni" sheetId="25" r:id="rId10"/>
    <sheet name="Juli" sheetId="26" r:id="rId11"/>
    <sheet name="August" sheetId="27" r:id="rId12"/>
    <sheet name="September" sheetId="28" r:id="rId13"/>
    <sheet name="Oktober" sheetId="29" r:id="rId14"/>
    <sheet name="November" sheetId="30" r:id="rId15"/>
    <sheet name="Dezember" sheetId="31" r:id="rId16"/>
  </sheets>
  <definedNames>
    <definedName name="_xlnm.Print_Area" localSheetId="1">Ausfüllhinweise!$A$3:$Q$23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31" l="1"/>
  <c r="B4" i="30" l="1"/>
  <c r="B4" i="29"/>
  <c r="B4" i="28"/>
  <c r="B4" i="27"/>
  <c r="B4" i="26"/>
  <c r="B4" i="25"/>
  <c r="B4" i="24"/>
  <c r="B4" i="23"/>
  <c r="B4" i="22"/>
  <c r="B4" i="21"/>
  <c r="C4" i="33"/>
  <c r="B4" i="17"/>
  <c r="L8" i="31" l="1"/>
  <c r="L8" i="30"/>
  <c r="L8" i="29"/>
  <c r="L8" i="28"/>
  <c r="L8" i="27"/>
  <c r="L8" i="26"/>
  <c r="L8" i="25"/>
  <c r="L8" i="24"/>
  <c r="L8" i="23"/>
  <c r="L8" i="22"/>
  <c r="L8" i="21" l="1"/>
  <c r="D8" i="21"/>
  <c r="J5" i="21" s="1"/>
  <c r="C8" i="17" s="1"/>
  <c r="E8" i="21"/>
  <c r="F8" i="21"/>
  <c r="G8" i="21"/>
  <c r="H8" i="21"/>
  <c r="I8" i="21"/>
  <c r="J8" i="21"/>
  <c r="K8" i="21"/>
  <c r="C16" i="17" l="1"/>
  <c r="C15" i="17"/>
  <c r="C18" i="17"/>
  <c r="C19" i="17"/>
  <c r="C17" i="17"/>
  <c r="C13" i="17"/>
  <c r="C14" i="17"/>
  <c r="C12" i="17"/>
  <c r="K198" i="33" a="1"/>
  <c r="K198" i="33" s="1"/>
  <c r="K197" i="33" a="1"/>
  <c r="K197" i="33" s="1"/>
  <c r="K196" i="33" a="1"/>
  <c r="K196" i="33" s="1"/>
  <c r="K195" i="33" a="1"/>
  <c r="K195" i="33" s="1"/>
  <c r="K194" i="33" a="1"/>
  <c r="K194" i="33" s="1"/>
  <c r="K193" i="33" a="1"/>
  <c r="K193" i="33" s="1"/>
  <c r="K192" i="33" a="1"/>
  <c r="K192" i="33" s="1"/>
  <c r="K191" i="33" a="1"/>
  <c r="K191" i="33" s="1"/>
  <c r="K190" i="33" a="1"/>
  <c r="K190" i="33" s="1"/>
  <c r="K189" i="33" a="1"/>
  <c r="K189" i="33" s="1"/>
  <c r="K188" i="33" a="1"/>
  <c r="K188" i="33" s="1"/>
  <c r="J188" i="33" l="1" a="1"/>
  <c r="J188" i="33" s="1"/>
  <c r="J189" i="33" a="1"/>
  <c r="J189" i="33" s="1"/>
  <c r="J190" i="33" a="1"/>
  <c r="J190" i="33" s="1"/>
  <c r="J191" i="33" a="1"/>
  <c r="J191" i="33" s="1"/>
  <c r="J192" i="33" a="1"/>
  <c r="J192" i="33" s="1"/>
  <c r="J193" i="33" a="1"/>
  <c r="J193" i="33" s="1"/>
  <c r="J194" i="33" a="1"/>
  <c r="J194" i="33" s="1"/>
  <c r="J195" i="33" a="1"/>
  <c r="J195" i="33" s="1"/>
  <c r="J196" i="33" a="1"/>
  <c r="J196" i="33" s="1"/>
  <c r="J197" i="33" a="1"/>
  <c r="J197" i="33" s="1"/>
  <c r="J198" i="33" a="1"/>
  <c r="J198" i="33" s="1"/>
  <c r="I188" i="33" a="1"/>
  <c r="I188" i="33" s="1"/>
  <c r="I189" i="33" a="1"/>
  <c r="I189" i="33" s="1"/>
  <c r="I190" i="33" a="1"/>
  <c r="I190" i="33" s="1"/>
  <c r="I191" i="33" a="1"/>
  <c r="I191" i="33" s="1"/>
  <c r="I192" i="33" a="1"/>
  <c r="I192" i="33" s="1"/>
  <c r="I193" i="33" a="1"/>
  <c r="I193" i="33" s="1"/>
  <c r="I194" i="33" a="1"/>
  <c r="I194" i="33" s="1"/>
  <c r="I195" i="33" a="1"/>
  <c r="I195" i="33" s="1"/>
  <c r="I196" i="33" a="1"/>
  <c r="I196" i="33" s="1"/>
  <c r="I197" i="33" a="1"/>
  <c r="I197" i="33" s="1"/>
  <c r="I198" i="33" a="1"/>
  <c r="I198" i="33" s="1"/>
  <c r="H188" i="33" a="1"/>
  <c r="H188" i="33" s="1"/>
  <c r="H189" i="33" a="1"/>
  <c r="H189" i="33" s="1"/>
  <c r="H190" i="33" a="1"/>
  <c r="H190" i="33" s="1"/>
  <c r="H191" i="33" a="1"/>
  <c r="H191" i="33" s="1"/>
  <c r="H192" i="33" a="1"/>
  <c r="H192" i="33" s="1"/>
  <c r="H193" i="33" a="1"/>
  <c r="H193" i="33" s="1"/>
  <c r="H194" i="33" a="1"/>
  <c r="H194" i="33" s="1"/>
  <c r="H195" i="33" a="1"/>
  <c r="H195" i="33" s="1"/>
  <c r="H196" i="33" a="1"/>
  <c r="H196" i="33" s="1"/>
  <c r="H197" i="33" a="1"/>
  <c r="H197" i="33" s="1"/>
  <c r="H198" i="33" a="1"/>
  <c r="H198" i="33" s="1"/>
  <c r="G188" i="33" a="1"/>
  <c r="G188" i="33" s="1"/>
  <c r="G189" i="33" a="1"/>
  <c r="G189" i="33" s="1"/>
  <c r="G190" i="33" a="1"/>
  <c r="G190" i="33" s="1"/>
  <c r="G191" i="33" a="1"/>
  <c r="G191" i="33" s="1"/>
  <c r="G192" i="33" a="1"/>
  <c r="G192" i="33" s="1"/>
  <c r="G193" i="33" a="1"/>
  <c r="G193" i="33" s="1"/>
  <c r="G194" i="33" a="1"/>
  <c r="G194" i="33" s="1"/>
  <c r="G195" i="33" a="1"/>
  <c r="G195" i="33" s="1"/>
  <c r="G196" i="33" a="1"/>
  <c r="G196" i="33" s="1"/>
  <c r="G197" i="33" a="1"/>
  <c r="G197" i="33" s="1"/>
  <c r="G198" i="33" a="1"/>
  <c r="G198" i="33" s="1"/>
  <c r="F188" i="33" a="1"/>
  <c r="F188" i="33" s="1"/>
  <c r="F189" i="33" a="1"/>
  <c r="F189" i="33" s="1"/>
  <c r="F190" i="33" a="1"/>
  <c r="F190" i="33" s="1"/>
  <c r="F191" i="33" a="1"/>
  <c r="F191" i="33" s="1"/>
  <c r="F192" i="33" a="1"/>
  <c r="F192" i="33" s="1"/>
  <c r="F193" i="33" a="1"/>
  <c r="F193" i="33" s="1"/>
  <c r="F194" i="33" a="1"/>
  <c r="F194" i="33" s="1"/>
  <c r="F195" i="33" a="1"/>
  <c r="F195" i="33" s="1"/>
  <c r="F196" i="33" a="1"/>
  <c r="F196" i="33" s="1"/>
  <c r="F197" i="33" a="1"/>
  <c r="F197" i="33" s="1"/>
  <c r="F198" i="33" a="1"/>
  <c r="F198" i="33" s="1"/>
  <c r="E188" i="33" a="1"/>
  <c r="E188" i="33" s="1"/>
  <c r="E189" i="33" a="1"/>
  <c r="E189" i="33" s="1"/>
  <c r="E190" i="33" a="1"/>
  <c r="E190" i="33" s="1"/>
  <c r="E191" i="33" a="1"/>
  <c r="E191" i="33" s="1"/>
  <c r="E192" i="33" a="1"/>
  <c r="E192" i="33" s="1"/>
  <c r="E193" i="33" a="1"/>
  <c r="E193" i="33" s="1"/>
  <c r="E194" i="33" a="1"/>
  <c r="E194" i="33" s="1"/>
  <c r="E195" i="33" a="1"/>
  <c r="E195" i="33" s="1"/>
  <c r="E196" i="33" a="1"/>
  <c r="E196" i="33" s="1"/>
  <c r="E197" i="33" a="1"/>
  <c r="E197" i="33" s="1"/>
  <c r="E198" i="33" a="1"/>
  <c r="E198" i="33" s="1"/>
  <c r="D188" i="33" a="1"/>
  <c r="D188" i="33" s="1"/>
  <c r="D189" i="33" a="1"/>
  <c r="D189" i="33" s="1"/>
  <c r="D190" i="33" a="1"/>
  <c r="D190" i="33" s="1"/>
  <c r="D191" i="33" a="1"/>
  <c r="D191" i="33" s="1"/>
  <c r="D192" i="33" a="1"/>
  <c r="D192" i="33" s="1"/>
  <c r="D193" i="33" a="1"/>
  <c r="D193" i="33" s="1"/>
  <c r="D194" i="33" a="1"/>
  <c r="D194" i="33" s="1"/>
  <c r="D195" i="33" a="1"/>
  <c r="D195" i="33" s="1"/>
  <c r="D196" i="33" a="1"/>
  <c r="D196" i="33" s="1"/>
  <c r="D197" i="33" a="1"/>
  <c r="D197" i="33" s="1"/>
  <c r="D198" i="33" a="1"/>
  <c r="D198" i="33" s="1"/>
  <c r="C188" i="33" a="1"/>
  <c r="C188" i="33" s="1"/>
  <c r="C189" i="33" a="1"/>
  <c r="C189" i="33" s="1"/>
  <c r="C190" i="33" a="1"/>
  <c r="C190" i="33" s="1"/>
  <c r="C191" i="33" a="1"/>
  <c r="C191" i="33" s="1"/>
  <c r="C192" i="33" a="1"/>
  <c r="C192" i="33" s="1"/>
  <c r="C193" i="33" a="1"/>
  <c r="C193" i="33" s="1"/>
  <c r="C194" i="33" a="1"/>
  <c r="C194" i="33" s="1"/>
  <c r="C195" i="33" a="1"/>
  <c r="C195" i="33" s="1"/>
  <c r="C196" i="33" a="1"/>
  <c r="C196" i="33" s="1"/>
  <c r="C197" i="33" a="1"/>
  <c r="C197" i="33" s="1"/>
  <c r="C198" i="33" a="1"/>
  <c r="C198" i="33" s="1"/>
  <c r="D187" i="33" a="1"/>
  <c r="D187" i="33" s="1"/>
  <c r="E187" i="33" a="1"/>
  <c r="E187" i="33" s="1"/>
  <c r="F187" i="33" a="1"/>
  <c r="F187" i="33" s="1"/>
  <c r="G187" i="33" a="1"/>
  <c r="G187" i="33" s="1"/>
  <c r="H187" i="33" a="1"/>
  <c r="H187" i="33" s="1"/>
  <c r="I187" i="33" a="1"/>
  <c r="I187" i="33" s="1"/>
  <c r="J187" i="33" a="1"/>
  <c r="J187" i="33" s="1"/>
  <c r="K187" i="33" a="1"/>
  <c r="K187" i="33" s="1"/>
  <c r="C187" i="33" a="1"/>
  <c r="C187" i="33" s="1"/>
  <c r="K172" i="33" a="1"/>
  <c r="K172" i="33" s="1"/>
  <c r="K173" i="33" a="1"/>
  <c r="K173" i="33" s="1"/>
  <c r="K174" i="33" a="1"/>
  <c r="K174" i="33" s="1"/>
  <c r="K175" i="33" a="1"/>
  <c r="K175" i="33" s="1"/>
  <c r="K176" i="33" a="1"/>
  <c r="K176" i="33" s="1"/>
  <c r="K177" i="33" a="1"/>
  <c r="K177" i="33" s="1"/>
  <c r="K178" i="33" a="1"/>
  <c r="K178" i="33" s="1"/>
  <c r="K179" i="33" a="1"/>
  <c r="K179" i="33" s="1"/>
  <c r="K180" i="33" a="1"/>
  <c r="K180" i="33" s="1"/>
  <c r="K181" i="33" a="1"/>
  <c r="K181" i="33" s="1"/>
  <c r="K182" i="33" a="1"/>
  <c r="K182" i="33" s="1"/>
  <c r="J172" i="33" a="1"/>
  <c r="J172" i="33" s="1"/>
  <c r="J173" i="33" a="1"/>
  <c r="J173" i="33" s="1"/>
  <c r="J174" i="33" a="1"/>
  <c r="J174" i="33" s="1"/>
  <c r="J175" i="33" a="1"/>
  <c r="J175" i="33" s="1"/>
  <c r="J176" i="33" a="1"/>
  <c r="J176" i="33" s="1"/>
  <c r="J177" i="33" a="1"/>
  <c r="J177" i="33" s="1"/>
  <c r="J178" i="33" a="1"/>
  <c r="J178" i="33" s="1"/>
  <c r="J179" i="33" a="1"/>
  <c r="J179" i="33" s="1"/>
  <c r="J180" i="33" a="1"/>
  <c r="J180" i="33" s="1"/>
  <c r="J181" i="33" a="1"/>
  <c r="J181" i="33" s="1"/>
  <c r="J182" i="33" a="1"/>
  <c r="J182" i="33" s="1"/>
  <c r="I172" i="33" a="1"/>
  <c r="I172" i="33" s="1"/>
  <c r="I173" i="33" a="1"/>
  <c r="I173" i="33" s="1"/>
  <c r="I174" i="33" a="1"/>
  <c r="I174" i="33" s="1"/>
  <c r="I175" i="33" a="1"/>
  <c r="I175" i="33" s="1"/>
  <c r="I176" i="33" a="1"/>
  <c r="I176" i="33" s="1"/>
  <c r="I177" i="33" a="1"/>
  <c r="I177" i="33" s="1"/>
  <c r="I178" i="33" a="1"/>
  <c r="I178" i="33" s="1"/>
  <c r="I179" i="33" a="1"/>
  <c r="I179" i="33" s="1"/>
  <c r="I180" i="33" a="1"/>
  <c r="I180" i="33" s="1"/>
  <c r="I181" i="33" a="1"/>
  <c r="I181" i="33" s="1"/>
  <c r="I182" i="33" a="1"/>
  <c r="I182" i="33" s="1"/>
  <c r="H172" i="33" a="1"/>
  <c r="H172" i="33" s="1"/>
  <c r="H173" i="33" a="1"/>
  <c r="H173" i="33" s="1"/>
  <c r="H174" i="33" a="1"/>
  <c r="H174" i="33" s="1"/>
  <c r="H175" i="33" a="1"/>
  <c r="H175" i="33" s="1"/>
  <c r="H176" i="33" a="1"/>
  <c r="H176" i="33" s="1"/>
  <c r="H177" i="33" a="1"/>
  <c r="H177" i="33" s="1"/>
  <c r="H178" i="33" a="1"/>
  <c r="H178" i="33" s="1"/>
  <c r="H179" i="33" a="1"/>
  <c r="H179" i="33" s="1"/>
  <c r="H180" i="33" a="1"/>
  <c r="H180" i="33" s="1"/>
  <c r="H181" i="33" a="1"/>
  <c r="H181" i="33" s="1"/>
  <c r="H182" i="33" a="1"/>
  <c r="H182" i="33" s="1"/>
  <c r="G172" i="33" a="1"/>
  <c r="G172" i="33" s="1"/>
  <c r="G173" i="33" a="1"/>
  <c r="G173" i="33" s="1"/>
  <c r="G174" i="33" a="1"/>
  <c r="G174" i="33" s="1"/>
  <c r="G175" i="33" a="1"/>
  <c r="G175" i="33" s="1"/>
  <c r="G176" i="33" a="1"/>
  <c r="G176" i="33" s="1"/>
  <c r="G177" i="33" a="1"/>
  <c r="G177" i="33" s="1"/>
  <c r="G178" i="33" a="1"/>
  <c r="G178" i="33" s="1"/>
  <c r="G179" i="33" a="1"/>
  <c r="G179" i="33" s="1"/>
  <c r="G180" i="33" a="1"/>
  <c r="G180" i="33" s="1"/>
  <c r="G181" i="33" a="1"/>
  <c r="G181" i="33" s="1"/>
  <c r="G182" i="33" a="1"/>
  <c r="G182" i="33" s="1"/>
  <c r="F172" i="33" a="1"/>
  <c r="F172" i="33" s="1"/>
  <c r="F173" i="33" a="1"/>
  <c r="F173" i="33" s="1"/>
  <c r="F174" i="33" a="1"/>
  <c r="F174" i="33" s="1"/>
  <c r="F175" i="33" a="1"/>
  <c r="F175" i="33" s="1"/>
  <c r="F176" i="33" a="1"/>
  <c r="F176" i="33" s="1"/>
  <c r="F177" i="33" a="1"/>
  <c r="F177" i="33" s="1"/>
  <c r="F178" i="33" a="1"/>
  <c r="F178" i="33" s="1"/>
  <c r="F179" i="33" a="1"/>
  <c r="F179" i="33" s="1"/>
  <c r="F180" i="33" a="1"/>
  <c r="F180" i="33" s="1"/>
  <c r="F181" i="33" a="1"/>
  <c r="F181" i="33" s="1"/>
  <c r="F182" i="33" a="1"/>
  <c r="F182" i="33" s="1"/>
  <c r="E172" i="33" a="1"/>
  <c r="E172" i="33" s="1"/>
  <c r="E173" i="33" a="1"/>
  <c r="E173" i="33" s="1"/>
  <c r="E174" i="33" a="1"/>
  <c r="E174" i="33" s="1"/>
  <c r="E175" i="33" a="1"/>
  <c r="E175" i="33" s="1"/>
  <c r="E176" i="33" a="1"/>
  <c r="E176" i="33" s="1"/>
  <c r="E177" i="33" a="1"/>
  <c r="E177" i="33" s="1"/>
  <c r="E178" i="33" a="1"/>
  <c r="E178" i="33" s="1"/>
  <c r="E179" i="33" a="1"/>
  <c r="E179" i="33" s="1"/>
  <c r="E180" i="33" a="1"/>
  <c r="E180" i="33" s="1"/>
  <c r="E181" i="33" a="1"/>
  <c r="E181" i="33" s="1"/>
  <c r="E182" i="33" a="1"/>
  <c r="E182" i="33" s="1"/>
  <c r="D172" i="33" a="1"/>
  <c r="D172" i="33" s="1"/>
  <c r="D173" i="33" a="1"/>
  <c r="D173" i="33" s="1"/>
  <c r="D174" i="33" a="1"/>
  <c r="D174" i="33" s="1"/>
  <c r="D175" i="33" a="1"/>
  <c r="D175" i="33" s="1"/>
  <c r="D176" i="33" a="1"/>
  <c r="D176" i="33" s="1"/>
  <c r="D177" i="33" a="1"/>
  <c r="D177" i="33" s="1"/>
  <c r="D178" i="33" a="1"/>
  <c r="D178" i="33" s="1"/>
  <c r="D179" i="33" a="1"/>
  <c r="D179" i="33" s="1"/>
  <c r="D180" i="33" a="1"/>
  <c r="D180" i="33" s="1"/>
  <c r="D181" i="33" a="1"/>
  <c r="D181" i="33" s="1"/>
  <c r="D182" i="33" a="1"/>
  <c r="D182" i="33" s="1"/>
  <c r="C172" i="33" a="1"/>
  <c r="C172" i="33" s="1"/>
  <c r="C173" i="33" a="1"/>
  <c r="C173" i="33" s="1"/>
  <c r="C174" i="33" a="1"/>
  <c r="C174" i="33" s="1"/>
  <c r="C175" i="33" a="1"/>
  <c r="C175" i="33" s="1"/>
  <c r="C176" i="33" a="1"/>
  <c r="C176" i="33" s="1"/>
  <c r="C177" i="33" a="1"/>
  <c r="C177" i="33" s="1"/>
  <c r="C178" i="33" a="1"/>
  <c r="C178" i="33" s="1"/>
  <c r="C179" i="33" a="1"/>
  <c r="C179" i="33" s="1"/>
  <c r="C180" i="33" a="1"/>
  <c r="C180" i="33" s="1"/>
  <c r="C181" i="33" a="1"/>
  <c r="C181" i="33" s="1"/>
  <c r="C182" i="33" a="1"/>
  <c r="C182" i="33" s="1"/>
  <c r="D171" i="33" a="1"/>
  <c r="D171" i="33" s="1"/>
  <c r="E171" i="33" a="1"/>
  <c r="E171" i="33" s="1"/>
  <c r="F171" i="33" a="1"/>
  <c r="F171" i="33" s="1"/>
  <c r="G171" i="33" a="1"/>
  <c r="G171" i="33" s="1"/>
  <c r="H171" i="33" a="1"/>
  <c r="H171" i="33" s="1"/>
  <c r="I171" i="33" a="1"/>
  <c r="I171" i="33" s="1"/>
  <c r="J171" i="33" a="1"/>
  <c r="J171" i="33" s="1"/>
  <c r="K171" i="33" a="1"/>
  <c r="K171" i="33" s="1"/>
  <c r="C171" i="33" a="1"/>
  <c r="C171" i="33" s="1"/>
  <c r="K156" i="33" a="1"/>
  <c r="K156" i="33" s="1"/>
  <c r="K157" i="33" a="1"/>
  <c r="K157" i="33" s="1"/>
  <c r="K158" i="33" a="1"/>
  <c r="K158" i="33" s="1"/>
  <c r="K159" i="33" a="1"/>
  <c r="K159" i="33" s="1"/>
  <c r="K160" i="33" a="1"/>
  <c r="K160" i="33" s="1"/>
  <c r="K161" i="33" a="1"/>
  <c r="K161" i="33" s="1"/>
  <c r="K162" i="33" a="1"/>
  <c r="K162" i="33" s="1"/>
  <c r="K163" i="33" a="1"/>
  <c r="K163" i="33" s="1"/>
  <c r="K164" i="33" a="1"/>
  <c r="K164" i="33" s="1"/>
  <c r="K165" i="33" a="1"/>
  <c r="K165" i="33" s="1"/>
  <c r="K166" i="33" a="1"/>
  <c r="K166" i="33" s="1"/>
  <c r="J156" i="33" a="1"/>
  <c r="J156" i="33" s="1"/>
  <c r="J157" i="33" a="1"/>
  <c r="J157" i="33" s="1"/>
  <c r="J158" i="33" a="1"/>
  <c r="J158" i="33" s="1"/>
  <c r="J159" i="33" a="1"/>
  <c r="J159" i="33" s="1"/>
  <c r="J160" i="33" a="1"/>
  <c r="J160" i="33" s="1"/>
  <c r="J161" i="33" a="1"/>
  <c r="J161" i="33" s="1"/>
  <c r="J162" i="33" a="1"/>
  <c r="J162" i="33" s="1"/>
  <c r="J163" i="33" a="1"/>
  <c r="J163" i="33" s="1"/>
  <c r="J164" i="33" a="1"/>
  <c r="J164" i="33" s="1"/>
  <c r="J165" i="33" a="1"/>
  <c r="J165" i="33" s="1"/>
  <c r="J166" i="33" a="1"/>
  <c r="J166" i="33" s="1"/>
  <c r="I156" i="33" a="1"/>
  <c r="I156" i="33" s="1"/>
  <c r="I157" i="33" a="1"/>
  <c r="I157" i="33" s="1"/>
  <c r="I158" i="33" a="1"/>
  <c r="I158" i="33" s="1"/>
  <c r="I159" i="33" a="1"/>
  <c r="I159" i="33" s="1"/>
  <c r="I160" i="33" a="1"/>
  <c r="I160" i="33" s="1"/>
  <c r="I161" i="33" a="1"/>
  <c r="I161" i="33" s="1"/>
  <c r="I162" i="33" a="1"/>
  <c r="I162" i="33" s="1"/>
  <c r="I163" i="33" a="1"/>
  <c r="I163" i="33" s="1"/>
  <c r="I164" i="33" a="1"/>
  <c r="I164" i="33" s="1"/>
  <c r="I165" i="33" a="1"/>
  <c r="I165" i="33" s="1"/>
  <c r="I166" i="33" a="1"/>
  <c r="I166" i="33" s="1"/>
  <c r="H156" i="33" a="1"/>
  <c r="H156" i="33" s="1"/>
  <c r="H157" i="33" a="1"/>
  <c r="H157" i="33" s="1"/>
  <c r="H158" i="33" a="1"/>
  <c r="H158" i="33" s="1"/>
  <c r="H159" i="33" a="1"/>
  <c r="H159" i="33" s="1"/>
  <c r="H160" i="33" a="1"/>
  <c r="H160" i="33" s="1"/>
  <c r="H161" i="33" a="1"/>
  <c r="H161" i="33" s="1"/>
  <c r="H162" i="33" a="1"/>
  <c r="H162" i="33" s="1"/>
  <c r="H163" i="33" a="1"/>
  <c r="H163" i="33" s="1"/>
  <c r="H164" i="33" a="1"/>
  <c r="H164" i="33" s="1"/>
  <c r="H165" i="33" a="1"/>
  <c r="H165" i="33" s="1"/>
  <c r="H166" i="33" a="1"/>
  <c r="H166" i="33" s="1"/>
  <c r="G156" i="33" a="1"/>
  <c r="G156" i="33" s="1"/>
  <c r="G157" i="33" a="1"/>
  <c r="G157" i="33" s="1"/>
  <c r="G158" i="33" a="1"/>
  <c r="G158" i="33" s="1"/>
  <c r="G159" i="33" a="1"/>
  <c r="G159" i="33" s="1"/>
  <c r="G160" i="33" a="1"/>
  <c r="G160" i="33" s="1"/>
  <c r="G161" i="33" a="1"/>
  <c r="G161" i="33" s="1"/>
  <c r="G162" i="33" a="1"/>
  <c r="G162" i="33" s="1"/>
  <c r="G163" i="33" a="1"/>
  <c r="G163" i="33" s="1"/>
  <c r="G164" i="33" a="1"/>
  <c r="G164" i="33" s="1"/>
  <c r="G165" i="33" a="1"/>
  <c r="G165" i="33" s="1"/>
  <c r="G166" i="33" a="1"/>
  <c r="G166" i="33" s="1"/>
  <c r="F156" i="33" a="1"/>
  <c r="F156" i="33" s="1"/>
  <c r="F157" i="33" a="1"/>
  <c r="F157" i="33" s="1"/>
  <c r="F158" i="33" a="1"/>
  <c r="F158" i="33" s="1"/>
  <c r="F159" i="33" a="1"/>
  <c r="F159" i="33" s="1"/>
  <c r="F160" i="33" a="1"/>
  <c r="F160" i="33" s="1"/>
  <c r="F161" i="33" a="1"/>
  <c r="F161" i="33" s="1"/>
  <c r="F162" i="33" a="1"/>
  <c r="F162" i="33" s="1"/>
  <c r="F163" i="33" a="1"/>
  <c r="F163" i="33" s="1"/>
  <c r="F164" i="33" a="1"/>
  <c r="F164" i="33" s="1"/>
  <c r="F165" i="33" a="1"/>
  <c r="F165" i="33" s="1"/>
  <c r="F166" i="33" a="1"/>
  <c r="F166" i="33" s="1"/>
  <c r="E156" i="33" a="1"/>
  <c r="E156" i="33" s="1"/>
  <c r="E157" i="33" a="1"/>
  <c r="E157" i="33" s="1"/>
  <c r="E158" i="33" a="1"/>
  <c r="E158" i="33" s="1"/>
  <c r="E159" i="33" a="1"/>
  <c r="E159" i="33" s="1"/>
  <c r="E160" i="33" a="1"/>
  <c r="E160" i="33" s="1"/>
  <c r="E161" i="33" a="1"/>
  <c r="E161" i="33" s="1"/>
  <c r="E162" i="33" a="1"/>
  <c r="E162" i="33" s="1"/>
  <c r="E163" i="33" a="1"/>
  <c r="E163" i="33" s="1"/>
  <c r="E164" i="33" a="1"/>
  <c r="E164" i="33" s="1"/>
  <c r="E165" i="33" a="1"/>
  <c r="E165" i="33" s="1"/>
  <c r="E166" i="33" a="1"/>
  <c r="E166" i="33" s="1"/>
  <c r="D156" i="33" a="1"/>
  <c r="D156" i="33" s="1"/>
  <c r="D157" i="33" a="1"/>
  <c r="D157" i="33" s="1"/>
  <c r="D158" i="33" a="1"/>
  <c r="D158" i="33" s="1"/>
  <c r="D159" i="33" a="1"/>
  <c r="D159" i="33" s="1"/>
  <c r="D160" i="33" a="1"/>
  <c r="D160" i="33" s="1"/>
  <c r="D161" i="33" a="1"/>
  <c r="D161" i="33" s="1"/>
  <c r="D162" i="33" a="1"/>
  <c r="D162" i="33" s="1"/>
  <c r="D163" i="33" a="1"/>
  <c r="D163" i="33" s="1"/>
  <c r="D164" i="33" a="1"/>
  <c r="D164" i="33" s="1"/>
  <c r="D165" i="33" a="1"/>
  <c r="D165" i="33" s="1"/>
  <c r="D166" i="33" a="1"/>
  <c r="D166" i="33" s="1"/>
  <c r="C156" i="33" a="1"/>
  <c r="C156" i="33" s="1"/>
  <c r="C157" i="33" a="1"/>
  <c r="C157" i="33" s="1"/>
  <c r="C158" i="33" a="1"/>
  <c r="C158" i="33" s="1"/>
  <c r="C159" i="33" a="1"/>
  <c r="C159" i="33" s="1"/>
  <c r="C160" i="33" a="1"/>
  <c r="C160" i="33" s="1"/>
  <c r="C161" i="33" a="1"/>
  <c r="C161" i="33" s="1"/>
  <c r="C162" i="33" a="1"/>
  <c r="C162" i="33" s="1"/>
  <c r="C163" i="33" a="1"/>
  <c r="C163" i="33" s="1"/>
  <c r="C164" i="33" a="1"/>
  <c r="C164" i="33" s="1"/>
  <c r="C165" i="33" a="1"/>
  <c r="C165" i="33" s="1"/>
  <c r="C166" i="33" a="1"/>
  <c r="C166" i="33" s="1"/>
  <c r="D155" i="33" a="1"/>
  <c r="D155" i="33" s="1"/>
  <c r="E155" i="33" a="1"/>
  <c r="E155" i="33" s="1"/>
  <c r="F155" i="33" a="1"/>
  <c r="F155" i="33" s="1"/>
  <c r="G155" i="33" a="1"/>
  <c r="G155" i="33" s="1"/>
  <c r="H155" i="33" a="1"/>
  <c r="H155" i="33" s="1"/>
  <c r="I155" i="33" a="1"/>
  <c r="I155" i="33" s="1"/>
  <c r="J155" i="33" a="1"/>
  <c r="J155" i="33" s="1"/>
  <c r="K155" i="33" a="1"/>
  <c r="K155" i="33" s="1"/>
  <c r="C155" i="33" a="1"/>
  <c r="C155" i="33" s="1"/>
  <c r="K140" i="33" a="1"/>
  <c r="K140" i="33" s="1"/>
  <c r="K141" i="33" a="1"/>
  <c r="K141" i="33" s="1"/>
  <c r="K142" i="33" a="1"/>
  <c r="K142" i="33" s="1"/>
  <c r="K143" i="33" a="1"/>
  <c r="K143" i="33" s="1"/>
  <c r="K144" i="33" a="1"/>
  <c r="K144" i="33" s="1"/>
  <c r="K145" i="33" a="1"/>
  <c r="K145" i="33" s="1"/>
  <c r="K146" i="33" a="1"/>
  <c r="K146" i="33" s="1"/>
  <c r="K147" i="33" a="1"/>
  <c r="K147" i="33" s="1"/>
  <c r="K148" i="33" a="1"/>
  <c r="K148" i="33" s="1"/>
  <c r="K149" i="33" a="1"/>
  <c r="K149" i="33" s="1"/>
  <c r="K150" i="33" a="1"/>
  <c r="K150" i="33" s="1"/>
  <c r="J140" i="33" a="1"/>
  <c r="J140" i="33" s="1"/>
  <c r="J141" i="33" a="1"/>
  <c r="J141" i="33" s="1"/>
  <c r="J142" i="33" a="1"/>
  <c r="J142" i="33" s="1"/>
  <c r="J143" i="33" a="1"/>
  <c r="J143" i="33" s="1"/>
  <c r="J144" i="33" a="1"/>
  <c r="J144" i="33" s="1"/>
  <c r="J145" i="33" a="1"/>
  <c r="J145" i="33" s="1"/>
  <c r="J146" i="33" a="1"/>
  <c r="J146" i="33" s="1"/>
  <c r="J147" i="33" a="1"/>
  <c r="J147" i="33" s="1"/>
  <c r="J148" i="33" a="1"/>
  <c r="J148" i="33" s="1"/>
  <c r="J149" i="33" a="1"/>
  <c r="J149" i="33" s="1"/>
  <c r="J150" i="33" a="1"/>
  <c r="J150" i="33" s="1"/>
  <c r="I140" i="33" a="1"/>
  <c r="I140" i="33" s="1"/>
  <c r="I141" i="33" a="1"/>
  <c r="I141" i="33" s="1"/>
  <c r="I142" i="33" a="1"/>
  <c r="I142" i="33" s="1"/>
  <c r="I143" i="33" a="1"/>
  <c r="I143" i="33" s="1"/>
  <c r="I144" i="33" a="1"/>
  <c r="I144" i="33" s="1"/>
  <c r="I145" i="33" a="1"/>
  <c r="I145" i="33" s="1"/>
  <c r="I146" i="33" a="1"/>
  <c r="I146" i="33" s="1"/>
  <c r="I147" i="33" a="1"/>
  <c r="I147" i="33" s="1"/>
  <c r="I148" i="33" a="1"/>
  <c r="I148" i="33" s="1"/>
  <c r="I149" i="33" a="1"/>
  <c r="I149" i="33" s="1"/>
  <c r="I150" i="33" a="1"/>
  <c r="I150" i="33" s="1"/>
  <c r="H140" i="33" a="1"/>
  <c r="H140" i="33" s="1"/>
  <c r="H141" i="33" a="1"/>
  <c r="H141" i="33" s="1"/>
  <c r="H142" i="33" a="1"/>
  <c r="H142" i="33" s="1"/>
  <c r="H143" i="33" a="1"/>
  <c r="H143" i="33" s="1"/>
  <c r="H144" i="33" a="1"/>
  <c r="H144" i="33" s="1"/>
  <c r="H145" i="33" a="1"/>
  <c r="H145" i="33" s="1"/>
  <c r="H146" i="33" a="1"/>
  <c r="H146" i="33" s="1"/>
  <c r="H147" i="33" a="1"/>
  <c r="H147" i="33" s="1"/>
  <c r="H148" i="33" a="1"/>
  <c r="H148" i="33" s="1"/>
  <c r="H149" i="33" a="1"/>
  <c r="H149" i="33" s="1"/>
  <c r="H150" i="33" a="1"/>
  <c r="H150" i="33" s="1"/>
  <c r="G140" i="33" a="1"/>
  <c r="G140" i="33" s="1"/>
  <c r="G141" i="33" a="1"/>
  <c r="G141" i="33" s="1"/>
  <c r="G142" i="33" a="1"/>
  <c r="G142" i="33" s="1"/>
  <c r="G143" i="33" a="1"/>
  <c r="G143" i="33" s="1"/>
  <c r="G144" i="33" a="1"/>
  <c r="G144" i="33" s="1"/>
  <c r="G145" i="33" a="1"/>
  <c r="G145" i="33" s="1"/>
  <c r="G146" i="33" a="1"/>
  <c r="G146" i="33" s="1"/>
  <c r="G147" i="33" a="1"/>
  <c r="G147" i="33" s="1"/>
  <c r="G148" i="33" a="1"/>
  <c r="G148" i="33" s="1"/>
  <c r="G149" i="33" a="1"/>
  <c r="G149" i="33" s="1"/>
  <c r="G150" i="33" a="1"/>
  <c r="G150" i="33" s="1"/>
  <c r="F140" i="33" a="1"/>
  <c r="F140" i="33" s="1"/>
  <c r="F141" i="33" a="1"/>
  <c r="F141" i="33" s="1"/>
  <c r="F142" i="33" a="1"/>
  <c r="F142" i="33" s="1"/>
  <c r="F143" i="33" a="1"/>
  <c r="F143" i="33" s="1"/>
  <c r="F144" i="33" a="1"/>
  <c r="F144" i="33" s="1"/>
  <c r="F145" i="33" a="1"/>
  <c r="F145" i="33" s="1"/>
  <c r="F146" i="33" a="1"/>
  <c r="F146" i="33" s="1"/>
  <c r="F147" i="33" a="1"/>
  <c r="F147" i="33" s="1"/>
  <c r="F148" i="33" a="1"/>
  <c r="F148" i="33" s="1"/>
  <c r="F149" i="33" a="1"/>
  <c r="F149" i="33" s="1"/>
  <c r="F150" i="33" a="1"/>
  <c r="F150" i="33" s="1"/>
  <c r="E140" i="33" a="1"/>
  <c r="E140" i="33" s="1"/>
  <c r="E141" i="33" a="1"/>
  <c r="E141" i="33" s="1"/>
  <c r="E142" i="33" a="1"/>
  <c r="E142" i="33" s="1"/>
  <c r="E143" i="33" a="1"/>
  <c r="E143" i="33" s="1"/>
  <c r="E144" i="33" a="1"/>
  <c r="E144" i="33" s="1"/>
  <c r="E145" i="33" a="1"/>
  <c r="E145" i="33" s="1"/>
  <c r="E146" i="33" a="1"/>
  <c r="E146" i="33" s="1"/>
  <c r="E147" i="33" a="1"/>
  <c r="E147" i="33" s="1"/>
  <c r="E148" i="33" a="1"/>
  <c r="E148" i="33" s="1"/>
  <c r="E149" i="33" a="1"/>
  <c r="E149" i="33" s="1"/>
  <c r="E150" i="33" a="1"/>
  <c r="E150" i="33" s="1"/>
  <c r="D140" i="33" a="1"/>
  <c r="D140" i="33" s="1"/>
  <c r="D141" i="33" a="1"/>
  <c r="D141" i="33" s="1"/>
  <c r="D142" i="33" a="1"/>
  <c r="D142" i="33" s="1"/>
  <c r="D143" i="33" a="1"/>
  <c r="D143" i="33" s="1"/>
  <c r="D144" i="33" a="1"/>
  <c r="D144" i="33" s="1"/>
  <c r="D145" i="33" a="1"/>
  <c r="D145" i="33" s="1"/>
  <c r="D146" i="33" a="1"/>
  <c r="D146" i="33" s="1"/>
  <c r="D147" i="33" a="1"/>
  <c r="D147" i="33" s="1"/>
  <c r="D148" i="33" a="1"/>
  <c r="D148" i="33" s="1"/>
  <c r="D149" i="33" a="1"/>
  <c r="D149" i="33" s="1"/>
  <c r="D150" i="33" a="1"/>
  <c r="D150" i="33" s="1"/>
  <c r="C140" i="33" a="1"/>
  <c r="C140" i="33" s="1"/>
  <c r="C141" i="33" a="1"/>
  <c r="C141" i="33" s="1"/>
  <c r="C142" i="33" a="1"/>
  <c r="C142" i="33" s="1"/>
  <c r="C143" i="33" a="1"/>
  <c r="C143" i="33" s="1"/>
  <c r="C144" i="33" a="1"/>
  <c r="C144" i="33" s="1"/>
  <c r="C145" i="33" a="1"/>
  <c r="C145" i="33" s="1"/>
  <c r="C146" i="33" a="1"/>
  <c r="C146" i="33" s="1"/>
  <c r="C147" i="33" a="1"/>
  <c r="C147" i="33" s="1"/>
  <c r="C148" i="33" a="1"/>
  <c r="C148" i="33" s="1"/>
  <c r="C149" i="33" a="1"/>
  <c r="C149" i="33" s="1"/>
  <c r="C150" i="33" a="1"/>
  <c r="C150" i="33" s="1"/>
  <c r="D139" i="33" a="1"/>
  <c r="D139" i="33" s="1"/>
  <c r="E139" i="33" a="1"/>
  <c r="E139" i="33" s="1"/>
  <c r="F139" i="33" a="1"/>
  <c r="F139" i="33" s="1"/>
  <c r="G139" i="33" a="1"/>
  <c r="G139" i="33" s="1"/>
  <c r="H139" i="33" a="1"/>
  <c r="H139" i="33" s="1"/>
  <c r="I139" i="33" a="1"/>
  <c r="I139" i="33" s="1"/>
  <c r="J139" i="33" a="1"/>
  <c r="J139" i="33" s="1"/>
  <c r="K139" i="33" a="1"/>
  <c r="K139" i="33" s="1"/>
  <c r="C139" i="33" a="1"/>
  <c r="C139" i="33" s="1"/>
  <c r="K124" i="33" a="1"/>
  <c r="K124" i="33" s="1"/>
  <c r="K125" i="33" a="1"/>
  <c r="K125" i="33" s="1"/>
  <c r="K126" i="33" a="1"/>
  <c r="K126" i="33" s="1"/>
  <c r="K127" i="33" a="1"/>
  <c r="K127" i="33" s="1"/>
  <c r="K128" i="33" a="1"/>
  <c r="K128" i="33" s="1"/>
  <c r="K129" i="33" a="1"/>
  <c r="K129" i="33" s="1"/>
  <c r="K130" i="33" a="1"/>
  <c r="K130" i="33" s="1"/>
  <c r="K131" i="33" a="1"/>
  <c r="K131" i="33" s="1"/>
  <c r="K132" i="33" a="1"/>
  <c r="K132" i="33" s="1"/>
  <c r="K133" i="33" a="1"/>
  <c r="K133" i="33" s="1"/>
  <c r="K134" i="33" a="1"/>
  <c r="K134" i="33" s="1"/>
  <c r="J124" i="33" a="1"/>
  <c r="J124" i="33" s="1"/>
  <c r="J125" i="33" a="1"/>
  <c r="J125" i="33" s="1"/>
  <c r="J126" i="33" a="1"/>
  <c r="J126" i="33" s="1"/>
  <c r="J127" i="33" a="1"/>
  <c r="J127" i="33" s="1"/>
  <c r="J128" i="33" a="1"/>
  <c r="J128" i="33" s="1"/>
  <c r="J129" i="33" a="1"/>
  <c r="J129" i="33" s="1"/>
  <c r="J130" i="33" a="1"/>
  <c r="J130" i="33" s="1"/>
  <c r="J131" i="33" a="1"/>
  <c r="J131" i="33" s="1"/>
  <c r="J132" i="33" a="1"/>
  <c r="J132" i="33" s="1"/>
  <c r="J133" i="33" a="1"/>
  <c r="J133" i="33" s="1"/>
  <c r="J134" i="33" a="1"/>
  <c r="J134" i="33" s="1"/>
  <c r="I124" i="33" a="1"/>
  <c r="I124" i="33" s="1"/>
  <c r="I125" i="33" a="1"/>
  <c r="I125" i="33" s="1"/>
  <c r="I126" i="33" a="1"/>
  <c r="I126" i="33" s="1"/>
  <c r="I127" i="33" a="1"/>
  <c r="I127" i="33" s="1"/>
  <c r="I128" i="33" a="1"/>
  <c r="I128" i="33" s="1"/>
  <c r="I129" i="33" a="1"/>
  <c r="I129" i="33" s="1"/>
  <c r="I130" i="33" a="1"/>
  <c r="I130" i="33" s="1"/>
  <c r="I131" i="33" a="1"/>
  <c r="I131" i="33" s="1"/>
  <c r="I132" i="33" a="1"/>
  <c r="I132" i="33" s="1"/>
  <c r="I133" i="33" a="1"/>
  <c r="I133" i="33" s="1"/>
  <c r="I134" i="33" a="1"/>
  <c r="I134" i="33" s="1"/>
  <c r="H124" i="33" a="1"/>
  <c r="H124" i="33" s="1"/>
  <c r="H125" i="33" a="1"/>
  <c r="H125" i="33" s="1"/>
  <c r="H126" i="33" a="1"/>
  <c r="H126" i="33" s="1"/>
  <c r="H127" i="33" a="1"/>
  <c r="H127" i="33" s="1"/>
  <c r="H128" i="33" a="1"/>
  <c r="H128" i="33" s="1"/>
  <c r="H129" i="33" a="1"/>
  <c r="H129" i="33" s="1"/>
  <c r="H130" i="33" a="1"/>
  <c r="H130" i="33" s="1"/>
  <c r="H131" i="33" a="1"/>
  <c r="H131" i="33" s="1"/>
  <c r="H132" i="33" a="1"/>
  <c r="H132" i="33" s="1"/>
  <c r="H133" i="33" a="1"/>
  <c r="H133" i="33" s="1"/>
  <c r="H134" i="33" a="1"/>
  <c r="H134" i="33" s="1"/>
  <c r="G124" i="33" a="1"/>
  <c r="G124" i="33" s="1"/>
  <c r="G125" i="33" a="1"/>
  <c r="G125" i="33" s="1"/>
  <c r="G126" i="33" a="1"/>
  <c r="G126" i="33" s="1"/>
  <c r="G127" i="33" a="1"/>
  <c r="G127" i="33" s="1"/>
  <c r="G128" i="33" a="1"/>
  <c r="G128" i="33" s="1"/>
  <c r="G129" i="33" a="1"/>
  <c r="G129" i="33" s="1"/>
  <c r="G130" i="33" a="1"/>
  <c r="G130" i="33" s="1"/>
  <c r="G131" i="33" a="1"/>
  <c r="G131" i="33" s="1"/>
  <c r="G132" i="33" a="1"/>
  <c r="G132" i="33" s="1"/>
  <c r="G133" i="33" a="1"/>
  <c r="G133" i="33" s="1"/>
  <c r="G134" i="33" a="1"/>
  <c r="G134" i="33" s="1"/>
  <c r="F124" i="33" a="1"/>
  <c r="F124" i="33" s="1"/>
  <c r="F125" i="33" a="1"/>
  <c r="F125" i="33" s="1"/>
  <c r="F126" i="33" a="1"/>
  <c r="F126" i="33" s="1"/>
  <c r="F127" i="33" a="1"/>
  <c r="F127" i="33" s="1"/>
  <c r="F128" i="33" a="1"/>
  <c r="F128" i="33" s="1"/>
  <c r="F129" i="33" a="1"/>
  <c r="F129" i="33" s="1"/>
  <c r="F130" i="33" a="1"/>
  <c r="F130" i="33" s="1"/>
  <c r="F131" i="33" a="1"/>
  <c r="F131" i="33" s="1"/>
  <c r="F132" i="33" a="1"/>
  <c r="F132" i="33" s="1"/>
  <c r="F133" i="33" a="1"/>
  <c r="F133" i="33" s="1"/>
  <c r="F134" i="33" a="1"/>
  <c r="F134" i="33" s="1"/>
  <c r="E124" i="33" a="1"/>
  <c r="E124" i="33" s="1"/>
  <c r="E125" i="33" a="1"/>
  <c r="E125" i="33" s="1"/>
  <c r="E126" i="33" a="1"/>
  <c r="E126" i="33" s="1"/>
  <c r="E127" i="33" a="1"/>
  <c r="E127" i="33" s="1"/>
  <c r="E128" i="33" a="1"/>
  <c r="E128" i="33" s="1"/>
  <c r="E129" i="33" a="1"/>
  <c r="E129" i="33" s="1"/>
  <c r="E130" i="33" a="1"/>
  <c r="E130" i="33" s="1"/>
  <c r="E131" i="33" a="1"/>
  <c r="E131" i="33" s="1"/>
  <c r="E132" i="33" a="1"/>
  <c r="E132" i="33" s="1"/>
  <c r="E133" i="33" a="1"/>
  <c r="E133" i="33" s="1"/>
  <c r="E134" i="33" a="1"/>
  <c r="E134" i="33" s="1"/>
  <c r="D124" i="33" a="1"/>
  <c r="D124" i="33" s="1"/>
  <c r="D125" i="33" a="1"/>
  <c r="D125" i="33" s="1"/>
  <c r="D126" i="33" a="1"/>
  <c r="D126" i="33" s="1"/>
  <c r="D127" i="33" a="1"/>
  <c r="D127" i="33" s="1"/>
  <c r="D128" i="33" a="1"/>
  <c r="D128" i="33" s="1"/>
  <c r="D129" i="33" a="1"/>
  <c r="D129" i="33" s="1"/>
  <c r="D130" i="33" a="1"/>
  <c r="D130" i="33" s="1"/>
  <c r="D131" i="33" a="1"/>
  <c r="D131" i="33" s="1"/>
  <c r="D132" i="33" a="1"/>
  <c r="D132" i="33" s="1"/>
  <c r="D133" i="33" a="1"/>
  <c r="D133" i="33" s="1"/>
  <c r="D134" i="33" a="1"/>
  <c r="D134" i="33" s="1"/>
  <c r="D123" i="33" a="1"/>
  <c r="D123" i="33" s="1"/>
  <c r="E123" i="33" a="1"/>
  <c r="E123" i="33" s="1"/>
  <c r="F123" i="33" a="1"/>
  <c r="F123" i="33" s="1"/>
  <c r="G123" i="33" a="1"/>
  <c r="G123" i="33" s="1"/>
  <c r="H123" i="33" a="1"/>
  <c r="H123" i="33" s="1"/>
  <c r="I123" i="33" a="1"/>
  <c r="I123" i="33" s="1"/>
  <c r="J123" i="33" a="1"/>
  <c r="J123" i="33" s="1"/>
  <c r="K123" i="33" a="1"/>
  <c r="K123" i="33" s="1"/>
  <c r="C124" i="33" a="1"/>
  <c r="C124" i="33" s="1"/>
  <c r="C125" i="33" a="1"/>
  <c r="C125" i="33" s="1"/>
  <c r="C126" i="33" a="1"/>
  <c r="C126" i="33" s="1"/>
  <c r="C127" i="33" a="1"/>
  <c r="C127" i="33" s="1"/>
  <c r="C128" i="33" a="1"/>
  <c r="C128" i="33" s="1"/>
  <c r="C129" i="33" a="1"/>
  <c r="C129" i="33" s="1"/>
  <c r="C130" i="33" a="1"/>
  <c r="C130" i="33" s="1"/>
  <c r="C131" i="33" a="1"/>
  <c r="C131" i="33" s="1"/>
  <c r="C132" i="33" a="1"/>
  <c r="C132" i="33" s="1"/>
  <c r="C133" i="33" a="1"/>
  <c r="C133" i="33" s="1"/>
  <c r="C134" i="33" a="1"/>
  <c r="C134" i="33" s="1"/>
  <c r="C123" i="33" a="1"/>
  <c r="C123" i="33" s="1"/>
  <c r="K108" i="33" a="1"/>
  <c r="K108" i="33" s="1"/>
  <c r="K109" i="33" a="1"/>
  <c r="K109" i="33" s="1"/>
  <c r="K110" i="33" a="1"/>
  <c r="K110" i="33" s="1"/>
  <c r="K111" i="33" a="1"/>
  <c r="K111" i="33" s="1"/>
  <c r="K112" i="33" a="1"/>
  <c r="K112" i="33" s="1"/>
  <c r="K113" i="33" a="1"/>
  <c r="K113" i="33" s="1"/>
  <c r="K114" i="33" a="1"/>
  <c r="K114" i="33" s="1"/>
  <c r="K115" i="33" a="1"/>
  <c r="K115" i="33" s="1"/>
  <c r="K116" i="33" a="1"/>
  <c r="K116" i="33" s="1"/>
  <c r="K117" i="33" a="1"/>
  <c r="K117" i="33" s="1"/>
  <c r="K118" i="33" a="1"/>
  <c r="K118" i="33" s="1"/>
  <c r="J108" i="33" a="1"/>
  <c r="J108" i="33" s="1"/>
  <c r="J109" i="33" a="1"/>
  <c r="J109" i="33" s="1"/>
  <c r="J110" i="33" a="1"/>
  <c r="J110" i="33" s="1"/>
  <c r="J111" i="33" a="1"/>
  <c r="J111" i="33" s="1"/>
  <c r="J112" i="33" a="1"/>
  <c r="J112" i="33" s="1"/>
  <c r="J113" i="33" a="1"/>
  <c r="J113" i="33" s="1"/>
  <c r="J114" i="33" a="1"/>
  <c r="J114" i="33" s="1"/>
  <c r="J115" i="33" a="1"/>
  <c r="J115" i="33" s="1"/>
  <c r="J116" i="33" a="1"/>
  <c r="J116" i="33" s="1"/>
  <c r="J117" i="33" a="1"/>
  <c r="J117" i="33" s="1"/>
  <c r="J118" i="33" a="1"/>
  <c r="J118" i="33" s="1"/>
  <c r="I108" i="33" a="1"/>
  <c r="I108" i="33" s="1"/>
  <c r="I109" i="33" a="1"/>
  <c r="I109" i="33" s="1"/>
  <c r="I110" i="33" a="1"/>
  <c r="I110" i="33" s="1"/>
  <c r="I111" i="33" a="1"/>
  <c r="I111" i="33" s="1"/>
  <c r="I112" i="33" a="1"/>
  <c r="I112" i="33" s="1"/>
  <c r="I113" i="33" a="1"/>
  <c r="I113" i="33" s="1"/>
  <c r="I114" i="33" a="1"/>
  <c r="I114" i="33" s="1"/>
  <c r="I115" i="33" a="1"/>
  <c r="I115" i="33" s="1"/>
  <c r="I116" i="33" a="1"/>
  <c r="I116" i="33" s="1"/>
  <c r="I117" i="33" a="1"/>
  <c r="I117" i="33" s="1"/>
  <c r="I118" i="33" a="1"/>
  <c r="I118" i="33" s="1"/>
  <c r="H108" i="33" a="1"/>
  <c r="H108" i="33" s="1"/>
  <c r="H109" i="33" a="1"/>
  <c r="H109" i="33" s="1"/>
  <c r="H110" i="33" a="1"/>
  <c r="H110" i="33" s="1"/>
  <c r="H111" i="33" a="1"/>
  <c r="H111" i="33" s="1"/>
  <c r="H112" i="33" a="1"/>
  <c r="H112" i="33" s="1"/>
  <c r="H113" i="33" a="1"/>
  <c r="H113" i="33" s="1"/>
  <c r="H114" i="33" a="1"/>
  <c r="H114" i="33" s="1"/>
  <c r="H115" i="33" a="1"/>
  <c r="H115" i="33" s="1"/>
  <c r="H116" i="33" a="1"/>
  <c r="H116" i="33" s="1"/>
  <c r="H117" i="33" a="1"/>
  <c r="H117" i="33" s="1"/>
  <c r="H118" i="33" a="1"/>
  <c r="H118" i="33" s="1"/>
  <c r="G108" i="33" a="1"/>
  <c r="G108" i="33" s="1"/>
  <c r="G109" i="33" a="1"/>
  <c r="G109" i="33" s="1"/>
  <c r="G110" i="33" a="1"/>
  <c r="G110" i="33" s="1"/>
  <c r="G111" i="33" a="1"/>
  <c r="G111" i="33" s="1"/>
  <c r="G112" i="33" a="1"/>
  <c r="G112" i="33" s="1"/>
  <c r="G113" i="33" a="1"/>
  <c r="G113" i="33" s="1"/>
  <c r="G114" i="33" a="1"/>
  <c r="G114" i="33" s="1"/>
  <c r="G115" i="33" a="1"/>
  <c r="G115" i="33" s="1"/>
  <c r="G116" i="33" a="1"/>
  <c r="G116" i="33" s="1"/>
  <c r="G117" i="33" a="1"/>
  <c r="G117" i="33" s="1"/>
  <c r="G118" i="33" a="1"/>
  <c r="G118" i="33" s="1"/>
  <c r="F108" i="33" a="1"/>
  <c r="F108" i="33" s="1"/>
  <c r="F109" i="33" a="1"/>
  <c r="F109" i="33" s="1"/>
  <c r="F110" i="33" a="1"/>
  <c r="F110" i="33" s="1"/>
  <c r="F111" i="33" a="1"/>
  <c r="F111" i="33" s="1"/>
  <c r="F112" i="33" a="1"/>
  <c r="F112" i="33" s="1"/>
  <c r="F113" i="33" a="1"/>
  <c r="F113" i="33" s="1"/>
  <c r="F114" i="33" a="1"/>
  <c r="F114" i="33" s="1"/>
  <c r="F115" i="33" a="1"/>
  <c r="F115" i="33" s="1"/>
  <c r="F116" i="33" a="1"/>
  <c r="F116" i="33" s="1"/>
  <c r="F117" i="33" a="1"/>
  <c r="F117" i="33" s="1"/>
  <c r="F118" i="33" a="1"/>
  <c r="F118" i="33" s="1"/>
  <c r="E108" i="33" a="1"/>
  <c r="E108" i="33" s="1"/>
  <c r="E109" i="33" a="1"/>
  <c r="E109" i="33" s="1"/>
  <c r="E110" i="33" a="1"/>
  <c r="E110" i="33" s="1"/>
  <c r="E111" i="33" a="1"/>
  <c r="E111" i="33" s="1"/>
  <c r="E112" i="33" a="1"/>
  <c r="E112" i="33" s="1"/>
  <c r="E113" i="33" a="1"/>
  <c r="E113" i="33" s="1"/>
  <c r="E114" i="33" a="1"/>
  <c r="E114" i="33" s="1"/>
  <c r="E115" i="33" a="1"/>
  <c r="E115" i="33" s="1"/>
  <c r="E116" i="33" a="1"/>
  <c r="E116" i="33" s="1"/>
  <c r="E117" i="33" a="1"/>
  <c r="E117" i="33" s="1"/>
  <c r="E118" i="33" a="1"/>
  <c r="E118" i="33" s="1"/>
  <c r="D108" i="33" a="1"/>
  <c r="D108" i="33" s="1"/>
  <c r="D109" i="33" a="1"/>
  <c r="D109" i="33" s="1"/>
  <c r="D110" i="33" a="1"/>
  <c r="D110" i="33" s="1"/>
  <c r="D111" i="33" a="1"/>
  <c r="D111" i="33" s="1"/>
  <c r="D112" i="33" a="1"/>
  <c r="D112" i="33" s="1"/>
  <c r="D113" i="33" a="1"/>
  <c r="D113" i="33" s="1"/>
  <c r="D114" i="33" a="1"/>
  <c r="D114" i="33" s="1"/>
  <c r="D115" i="33" a="1"/>
  <c r="D115" i="33" s="1"/>
  <c r="D116" i="33" a="1"/>
  <c r="D116" i="33" s="1"/>
  <c r="D117" i="33" a="1"/>
  <c r="D117" i="33" s="1"/>
  <c r="D118" i="33" a="1"/>
  <c r="D118" i="33" s="1"/>
  <c r="D107" i="33" a="1"/>
  <c r="D107" i="33" s="1"/>
  <c r="E107" i="33" a="1"/>
  <c r="E107" i="33" s="1"/>
  <c r="F107" i="33" a="1"/>
  <c r="F107" i="33" s="1"/>
  <c r="G107" i="33" a="1"/>
  <c r="G107" i="33" s="1"/>
  <c r="H107" i="33" a="1"/>
  <c r="H107" i="33" s="1"/>
  <c r="I107" i="33" a="1"/>
  <c r="I107" i="33" s="1"/>
  <c r="J107" i="33" a="1"/>
  <c r="J107" i="33" s="1"/>
  <c r="K107" i="33" a="1"/>
  <c r="K107" i="33" s="1"/>
  <c r="C108" i="33" a="1"/>
  <c r="C108" i="33" s="1"/>
  <c r="C109" i="33" a="1"/>
  <c r="C109" i="33" s="1"/>
  <c r="C110" i="33" a="1"/>
  <c r="C110" i="33" s="1"/>
  <c r="C111" i="33" a="1"/>
  <c r="C111" i="33" s="1"/>
  <c r="C112" i="33" a="1"/>
  <c r="C112" i="33" s="1"/>
  <c r="C113" i="33" a="1"/>
  <c r="C113" i="33" s="1"/>
  <c r="C114" i="33" a="1"/>
  <c r="C114" i="33" s="1"/>
  <c r="C115" i="33" a="1"/>
  <c r="C115" i="33" s="1"/>
  <c r="C116" i="33" a="1"/>
  <c r="C116" i="33" s="1"/>
  <c r="C117" i="33" a="1"/>
  <c r="C117" i="33" s="1"/>
  <c r="C118" i="33" a="1"/>
  <c r="C118" i="33" s="1"/>
  <c r="C107" i="33" a="1"/>
  <c r="C107" i="33" s="1"/>
  <c r="K92" i="33" a="1"/>
  <c r="K92" i="33" s="1"/>
  <c r="K93" i="33" a="1"/>
  <c r="K93" i="33" s="1"/>
  <c r="K94" i="33" a="1"/>
  <c r="K94" i="33" s="1"/>
  <c r="K95" i="33" a="1"/>
  <c r="K95" i="33" s="1"/>
  <c r="K96" i="33" a="1"/>
  <c r="K96" i="33" s="1"/>
  <c r="K97" i="33" a="1"/>
  <c r="K97" i="33" s="1"/>
  <c r="K98" i="33" a="1"/>
  <c r="K98" i="33" s="1"/>
  <c r="K99" i="33" a="1"/>
  <c r="K99" i="33" s="1"/>
  <c r="K100" i="33" a="1"/>
  <c r="K100" i="33" s="1"/>
  <c r="K101" i="33" a="1"/>
  <c r="K101" i="33" s="1"/>
  <c r="K102" i="33" a="1"/>
  <c r="K102" i="33" s="1"/>
  <c r="J92" i="33" a="1"/>
  <c r="J92" i="33" s="1"/>
  <c r="J93" i="33" a="1"/>
  <c r="J93" i="33" s="1"/>
  <c r="J94" i="33" a="1"/>
  <c r="J94" i="33" s="1"/>
  <c r="J95" i="33" a="1"/>
  <c r="J95" i="33" s="1"/>
  <c r="J96" i="33" a="1"/>
  <c r="J96" i="33" s="1"/>
  <c r="J97" i="33" a="1"/>
  <c r="J97" i="33" s="1"/>
  <c r="J98" i="33" a="1"/>
  <c r="J98" i="33" s="1"/>
  <c r="J99" i="33" a="1"/>
  <c r="J99" i="33" s="1"/>
  <c r="J100" i="33" a="1"/>
  <c r="J100" i="33" s="1"/>
  <c r="J101" i="33" a="1"/>
  <c r="J101" i="33" s="1"/>
  <c r="J102" i="33" a="1"/>
  <c r="J102" i="33" s="1"/>
  <c r="I92" i="33" a="1"/>
  <c r="I92" i="33" s="1"/>
  <c r="I93" i="33" a="1"/>
  <c r="I93" i="33" s="1"/>
  <c r="I94" i="33" a="1"/>
  <c r="I94" i="33" s="1"/>
  <c r="I95" i="33" a="1"/>
  <c r="I95" i="33" s="1"/>
  <c r="I96" i="33" a="1"/>
  <c r="I96" i="33" s="1"/>
  <c r="I97" i="33" a="1"/>
  <c r="I97" i="33" s="1"/>
  <c r="I98" i="33" a="1"/>
  <c r="I98" i="33" s="1"/>
  <c r="I99" i="33" a="1"/>
  <c r="I99" i="33" s="1"/>
  <c r="I100" i="33" a="1"/>
  <c r="I100" i="33" s="1"/>
  <c r="I101" i="33" a="1"/>
  <c r="I101" i="33" s="1"/>
  <c r="I102" i="33" a="1"/>
  <c r="I102" i="33" s="1"/>
  <c r="H92" i="33" a="1"/>
  <c r="H92" i="33" s="1"/>
  <c r="H93" i="33" a="1"/>
  <c r="H93" i="33" s="1"/>
  <c r="H94" i="33" a="1"/>
  <c r="H94" i="33" s="1"/>
  <c r="H95" i="33" a="1"/>
  <c r="H95" i="33" s="1"/>
  <c r="H96" i="33" a="1"/>
  <c r="H96" i="33" s="1"/>
  <c r="H97" i="33" a="1"/>
  <c r="H97" i="33" s="1"/>
  <c r="H98" i="33" a="1"/>
  <c r="H98" i="33" s="1"/>
  <c r="H99" i="33" a="1"/>
  <c r="H99" i="33" s="1"/>
  <c r="H100" i="33" a="1"/>
  <c r="H100" i="33" s="1"/>
  <c r="H101" i="33" a="1"/>
  <c r="H101" i="33" s="1"/>
  <c r="H102" i="33" a="1"/>
  <c r="H102" i="33" s="1"/>
  <c r="G92" i="33" a="1"/>
  <c r="G92" i="33" s="1"/>
  <c r="G93" i="33" a="1"/>
  <c r="G93" i="33" s="1"/>
  <c r="G94" i="33" a="1"/>
  <c r="G94" i="33" s="1"/>
  <c r="G95" i="33" a="1"/>
  <c r="G95" i="33" s="1"/>
  <c r="G96" i="33" a="1"/>
  <c r="G96" i="33" s="1"/>
  <c r="G97" i="33" a="1"/>
  <c r="G97" i="33" s="1"/>
  <c r="G98" i="33" a="1"/>
  <c r="G98" i="33" s="1"/>
  <c r="G99" i="33" a="1"/>
  <c r="G99" i="33" s="1"/>
  <c r="G100" i="33" a="1"/>
  <c r="G100" i="33" s="1"/>
  <c r="G101" i="33" a="1"/>
  <c r="G101" i="33" s="1"/>
  <c r="G102" i="33" a="1"/>
  <c r="G102" i="33" s="1"/>
  <c r="F92" i="33" a="1"/>
  <c r="F92" i="33" s="1"/>
  <c r="F93" i="33" a="1"/>
  <c r="F93" i="33" s="1"/>
  <c r="F94" i="33" a="1"/>
  <c r="F94" i="33" s="1"/>
  <c r="F95" i="33" a="1"/>
  <c r="F95" i="33" s="1"/>
  <c r="F96" i="33" a="1"/>
  <c r="F96" i="33" s="1"/>
  <c r="F97" i="33" a="1"/>
  <c r="F97" i="33" s="1"/>
  <c r="F98" i="33" a="1"/>
  <c r="F98" i="33" s="1"/>
  <c r="F99" i="33" a="1"/>
  <c r="F99" i="33" s="1"/>
  <c r="F100" i="33" a="1"/>
  <c r="F100" i="33" s="1"/>
  <c r="F101" i="33" a="1"/>
  <c r="F101" i="33" s="1"/>
  <c r="F102" i="33" a="1"/>
  <c r="F102" i="33" s="1"/>
  <c r="E92" i="33" a="1"/>
  <c r="E92" i="33" s="1"/>
  <c r="E93" i="33" a="1"/>
  <c r="E93" i="33" s="1"/>
  <c r="E94" i="33" a="1"/>
  <c r="E94" i="33" s="1"/>
  <c r="E95" i="33" a="1"/>
  <c r="E95" i="33" s="1"/>
  <c r="E96" i="33" a="1"/>
  <c r="E96" i="33" s="1"/>
  <c r="E97" i="33" a="1"/>
  <c r="E97" i="33" s="1"/>
  <c r="E98" i="33" a="1"/>
  <c r="E98" i="33" s="1"/>
  <c r="E99" i="33" a="1"/>
  <c r="E99" i="33" s="1"/>
  <c r="E100" i="33" a="1"/>
  <c r="E100" i="33" s="1"/>
  <c r="E101" i="33" a="1"/>
  <c r="E101" i="33" s="1"/>
  <c r="E102" i="33" a="1"/>
  <c r="E102" i="33" s="1"/>
  <c r="D92" i="33" a="1"/>
  <c r="D92" i="33" s="1"/>
  <c r="D93" i="33" a="1"/>
  <c r="D93" i="33" s="1"/>
  <c r="D94" i="33" a="1"/>
  <c r="D94" i="33" s="1"/>
  <c r="D95" i="33" a="1"/>
  <c r="D95" i="33" s="1"/>
  <c r="D96" i="33" a="1"/>
  <c r="D96" i="33" s="1"/>
  <c r="D97" i="33" a="1"/>
  <c r="D97" i="33" s="1"/>
  <c r="D98" i="33" a="1"/>
  <c r="D98" i="33" s="1"/>
  <c r="D99" i="33" a="1"/>
  <c r="D99" i="33" s="1"/>
  <c r="D100" i="33" a="1"/>
  <c r="D100" i="33" s="1"/>
  <c r="D101" i="33" a="1"/>
  <c r="D101" i="33" s="1"/>
  <c r="D102" i="33" a="1"/>
  <c r="D102" i="33" s="1"/>
  <c r="D91" i="33" a="1"/>
  <c r="D91" i="33" s="1"/>
  <c r="E91" i="33" a="1"/>
  <c r="E91" i="33" s="1"/>
  <c r="F91" i="33" a="1"/>
  <c r="F91" i="33" s="1"/>
  <c r="G91" i="33" a="1"/>
  <c r="G91" i="33" s="1"/>
  <c r="H91" i="33" a="1"/>
  <c r="H91" i="33" s="1"/>
  <c r="I91" i="33" a="1"/>
  <c r="I91" i="33" s="1"/>
  <c r="J91" i="33" a="1"/>
  <c r="J91" i="33" s="1"/>
  <c r="K91" i="33" a="1"/>
  <c r="K91" i="33" s="1"/>
  <c r="C92" i="33" a="1"/>
  <c r="C92" i="33" s="1"/>
  <c r="C93" i="33" a="1"/>
  <c r="C93" i="33" s="1"/>
  <c r="C94" i="33" a="1"/>
  <c r="C94" i="33" s="1"/>
  <c r="C95" i="33" a="1"/>
  <c r="C95" i="33" s="1"/>
  <c r="C96" i="33" a="1"/>
  <c r="C96" i="33" s="1"/>
  <c r="C97" i="33" a="1"/>
  <c r="C97" i="33" s="1"/>
  <c r="C98" i="33" a="1"/>
  <c r="C98" i="33" s="1"/>
  <c r="C99" i="33" a="1"/>
  <c r="C99" i="33" s="1"/>
  <c r="C100" i="33" a="1"/>
  <c r="C100" i="33" s="1"/>
  <c r="C101" i="33" a="1"/>
  <c r="C101" i="33" s="1"/>
  <c r="C102" i="33" a="1"/>
  <c r="C102" i="33" s="1"/>
  <c r="C91" i="33" a="1"/>
  <c r="C91" i="33" s="1"/>
  <c r="K76" i="33" a="1"/>
  <c r="K76" i="33" s="1"/>
  <c r="K77" i="33" a="1"/>
  <c r="K77" i="33" s="1"/>
  <c r="K78" i="33" a="1"/>
  <c r="K78" i="33" s="1"/>
  <c r="K79" i="33" a="1"/>
  <c r="K79" i="33" s="1"/>
  <c r="K80" i="33" a="1"/>
  <c r="K80" i="33" s="1"/>
  <c r="K81" i="33" a="1"/>
  <c r="K81" i="33" s="1"/>
  <c r="K82" i="33" a="1"/>
  <c r="K82" i="33" s="1"/>
  <c r="K83" i="33" a="1"/>
  <c r="K83" i="33" s="1"/>
  <c r="K84" i="33" a="1"/>
  <c r="K84" i="33" s="1"/>
  <c r="K85" i="33" a="1"/>
  <c r="K85" i="33" s="1"/>
  <c r="K86" i="33" a="1"/>
  <c r="K86" i="33" s="1"/>
  <c r="J76" i="33" a="1"/>
  <c r="J76" i="33" s="1"/>
  <c r="J77" i="33" a="1"/>
  <c r="J77" i="33" s="1"/>
  <c r="J78" i="33" a="1"/>
  <c r="J78" i="33" s="1"/>
  <c r="J79" i="33" a="1"/>
  <c r="J79" i="33" s="1"/>
  <c r="J80" i="33" a="1"/>
  <c r="J80" i="33" s="1"/>
  <c r="J81" i="33" a="1"/>
  <c r="J81" i="33" s="1"/>
  <c r="J82" i="33" a="1"/>
  <c r="J82" i="33" s="1"/>
  <c r="J83" i="33" a="1"/>
  <c r="J83" i="33" s="1"/>
  <c r="J84" i="33" a="1"/>
  <c r="J84" i="33" s="1"/>
  <c r="J85" i="33" a="1"/>
  <c r="J85" i="33" s="1"/>
  <c r="J86" i="33" a="1"/>
  <c r="J86" i="33" s="1"/>
  <c r="I76" i="33" a="1"/>
  <c r="I76" i="33" s="1"/>
  <c r="I77" i="33" a="1"/>
  <c r="I77" i="33" s="1"/>
  <c r="I78" i="33" a="1"/>
  <c r="I78" i="33" s="1"/>
  <c r="I79" i="33" a="1"/>
  <c r="I79" i="33" s="1"/>
  <c r="I80" i="33" a="1"/>
  <c r="I80" i="33" s="1"/>
  <c r="I81" i="33" a="1"/>
  <c r="I81" i="33" s="1"/>
  <c r="I82" i="33" a="1"/>
  <c r="I82" i="33" s="1"/>
  <c r="I83" i="33" a="1"/>
  <c r="I83" i="33" s="1"/>
  <c r="I84" i="33" a="1"/>
  <c r="I84" i="33" s="1"/>
  <c r="I85" i="33" a="1"/>
  <c r="I85" i="33" s="1"/>
  <c r="I86" i="33" a="1"/>
  <c r="I86" i="33" s="1"/>
  <c r="H76" i="33" a="1"/>
  <c r="H76" i="33" s="1"/>
  <c r="H77" i="33" a="1"/>
  <c r="H77" i="33" s="1"/>
  <c r="H78" i="33" a="1"/>
  <c r="H78" i="33" s="1"/>
  <c r="H79" i="33" a="1"/>
  <c r="H79" i="33" s="1"/>
  <c r="H80" i="33" a="1"/>
  <c r="H80" i="33" s="1"/>
  <c r="H81" i="33" a="1"/>
  <c r="H81" i="33" s="1"/>
  <c r="H82" i="33" a="1"/>
  <c r="H82" i="33" s="1"/>
  <c r="H83" i="33" a="1"/>
  <c r="H83" i="33" s="1"/>
  <c r="H84" i="33" a="1"/>
  <c r="H84" i="33" s="1"/>
  <c r="H85" i="33" a="1"/>
  <c r="H85" i="33" s="1"/>
  <c r="H86" i="33" a="1"/>
  <c r="H86" i="33" s="1"/>
  <c r="G76" i="33" a="1"/>
  <c r="G76" i="33" s="1"/>
  <c r="G77" i="33" a="1"/>
  <c r="G77" i="33" s="1"/>
  <c r="G78" i="33" a="1"/>
  <c r="G78" i="33" s="1"/>
  <c r="G79" i="33" a="1"/>
  <c r="G79" i="33" s="1"/>
  <c r="G80" i="33" a="1"/>
  <c r="G80" i="33" s="1"/>
  <c r="G81" i="33" a="1"/>
  <c r="G81" i="33" s="1"/>
  <c r="G82" i="33" a="1"/>
  <c r="G82" i="33" s="1"/>
  <c r="G83" i="33" a="1"/>
  <c r="G83" i="33" s="1"/>
  <c r="G84" i="33" a="1"/>
  <c r="G84" i="33" s="1"/>
  <c r="G85" i="33" a="1"/>
  <c r="G85" i="33" s="1"/>
  <c r="G86" i="33" a="1"/>
  <c r="G86" i="33" s="1"/>
  <c r="F76" i="33" a="1"/>
  <c r="F76" i="33" s="1"/>
  <c r="F77" i="33" a="1"/>
  <c r="F77" i="33" s="1"/>
  <c r="F78" i="33" a="1"/>
  <c r="F78" i="33" s="1"/>
  <c r="F79" i="33" a="1"/>
  <c r="F79" i="33" s="1"/>
  <c r="F80" i="33" a="1"/>
  <c r="F80" i="33" s="1"/>
  <c r="F81" i="33" a="1"/>
  <c r="F81" i="33" s="1"/>
  <c r="F82" i="33" a="1"/>
  <c r="F82" i="33" s="1"/>
  <c r="F83" i="33" a="1"/>
  <c r="F83" i="33" s="1"/>
  <c r="F84" i="33" a="1"/>
  <c r="F84" i="33" s="1"/>
  <c r="F85" i="33" a="1"/>
  <c r="F85" i="33" s="1"/>
  <c r="F86" i="33" a="1"/>
  <c r="F86" i="33" s="1"/>
  <c r="E76" i="33" a="1"/>
  <c r="E76" i="33" s="1"/>
  <c r="E77" i="33" a="1"/>
  <c r="E77" i="33" s="1"/>
  <c r="E78" i="33" a="1"/>
  <c r="E78" i="33" s="1"/>
  <c r="E79" i="33" a="1"/>
  <c r="E79" i="33" s="1"/>
  <c r="E80" i="33" a="1"/>
  <c r="E80" i="33" s="1"/>
  <c r="E81" i="33" a="1"/>
  <c r="E81" i="33" s="1"/>
  <c r="E82" i="33" a="1"/>
  <c r="E82" i="33" s="1"/>
  <c r="E83" i="33" a="1"/>
  <c r="E83" i="33" s="1"/>
  <c r="E84" i="33" a="1"/>
  <c r="E84" i="33" s="1"/>
  <c r="E85" i="33" a="1"/>
  <c r="E85" i="33" s="1"/>
  <c r="E86" i="33" a="1"/>
  <c r="E86" i="33" s="1"/>
  <c r="D76" i="33" a="1"/>
  <c r="D76" i="33" s="1"/>
  <c r="D77" i="33" a="1"/>
  <c r="D77" i="33" s="1"/>
  <c r="D78" i="33" a="1"/>
  <c r="D78" i="33" s="1"/>
  <c r="D79" i="33" a="1"/>
  <c r="D79" i="33" s="1"/>
  <c r="D80" i="33" a="1"/>
  <c r="D80" i="33" s="1"/>
  <c r="D81" i="33" a="1"/>
  <c r="D81" i="33" s="1"/>
  <c r="D82" i="33" a="1"/>
  <c r="D82" i="33" s="1"/>
  <c r="D83" i="33" a="1"/>
  <c r="D83" i="33" s="1"/>
  <c r="D84" i="33" a="1"/>
  <c r="D84" i="33" s="1"/>
  <c r="D85" i="33" a="1"/>
  <c r="D85" i="33" s="1"/>
  <c r="D86" i="33" a="1"/>
  <c r="D86" i="33" s="1"/>
  <c r="D75" i="33" a="1"/>
  <c r="D75" i="33" s="1"/>
  <c r="E75" i="33" a="1"/>
  <c r="E75" i="33" s="1"/>
  <c r="F75" i="33" a="1"/>
  <c r="F75" i="33" s="1"/>
  <c r="G75" i="33" a="1"/>
  <c r="G75" i="33" s="1"/>
  <c r="H75" i="33" a="1"/>
  <c r="H75" i="33" s="1"/>
  <c r="I75" i="33" a="1"/>
  <c r="I75" i="33" s="1"/>
  <c r="J75" i="33" a="1"/>
  <c r="J75" i="33" s="1"/>
  <c r="K75" i="33" a="1"/>
  <c r="K75" i="33" s="1"/>
  <c r="C76" i="33" a="1"/>
  <c r="C76" i="33" s="1"/>
  <c r="C77" i="33" a="1"/>
  <c r="C77" i="33" s="1"/>
  <c r="C78" i="33" a="1"/>
  <c r="C78" i="33" s="1"/>
  <c r="C79" i="33" a="1"/>
  <c r="C79" i="33" s="1"/>
  <c r="C80" i="33" a="1"/>
  <c r="C80" i="33" s="1"/>
  <c r="C81" i="33" a="1"/>
  <c r="C81" i="33" s="1"/>
  <c r="C82" i="33" a="1"/>
  <c r="C82" i="33" s="1"/>
  <c r="C83" i="33" a="1"/>
  <c r="C83" i="33" s="1"/>
  <c r="C84" i="33" a="1"/>
  <c r="C84" i="33" s="1"/>
  <c r="C85" i="33" a="1"/>
  <c r="C85" i="33" s="1"/>
  <c r="C86" i="33" a="1"/>
  <c r="C86" i="33" s="1"/>
  <c r="C75" i="33" a="1"/>
  <c r="C75" i="33" s="1"/>
  <c r="K60" i="33" a="1"/>
  <c r="K60" i="33" s="1"/>
  <c r="K61" i="33" a="1"/>
  <c r="K61" i="33" s="1"/>
  <c r="K62" i="33" a="1"/>
  <c r="K62" i="33" s="1"/>
  <c r="K63" i="33" a="1"/>
  <c r="K63" i="33" s="1"/>
  <c r="K64" i="33" a="1"/>
  <c r="K64" i="33" s="1"/>
  <c r="K65" i="33" a="1"/>
  <c r="K65" i="33" s="1"/>
  <c r="K66" i="33" a="1"/>
  <c r="K66" i="33" s="1"/>
  <c r="K67" i="33" a="1"/>
  <c r="K67" i="33" s="1"/>
  <c r="K68" i="33" a="1"/>
  <c r="K68" i="33" s="1"/>
  <c r="K69" i="33" a="1"/>
  <c r="K69" i="33" s="1"/>
  <c r="K70" i="33" a="1"/>
  <c r="K70" i="33" s="1"/>
  <c r="J60" i="33" a="1"/>
  <c r="J60" i="33" s="1"/>
  <c r="J61" i="33" a="1"/>
  <c r="J61" i="33" s="1"/>
  <c r="J62" i="33" a="1"/>
  <c r="J62" i="33" s="1"/>
  <c r="J63" i="33" a="1"/>
  <c r="J63" i="33" s="1"/>
  <c r="J64" i="33" a="1"/>
  <c r="J64" i="33" s="1"/>
  <c r="J65" i="33" a="1"/>
  <c r="J65" i="33" s="1"/>
  <c r="J66" i="33" a="1"/>
  <c r="J66" i="33" s="1"/>
  <c r="J67" i="33" a="1"/>
  <c r="J67" i="33" s="1"/>
  <c r="J68" i="33" a="1"/>
  <c r="J68" i="33" s="1"/>
  <c r="J69" i="33" a="1"/>
  <c r="J69" i="33" s="1"/>
  <c r="J70" i="33" a="1"/>
  <c r="J70" i="33" s="1"/>
  <c r="I60" i="33" a="1"/>
  <c r="I60" i="33" s="1"/>
  <c r="I61" i="33" a="1"/>
  <c r="I61" i="33" s="1"/>
  <c r="I62" i="33" a="1"/>
  <c r="I62" i="33" s="1"/>
  <c r="I63" i="33" a="1"/>
  <c r="I63" i="33" s="1"/>
  <c r="I64" i="33" a="1"/>
  <c r="I64" i="33" s="1"/>
  <c r="I65" i="33" a="1"/>
  <c r="I65" i="33" s="1"/>
  <c r="I66" i="33" a="1"/>
  <c r="I66" i="33" s="1"/>
  <c r="I67" i="33" a="1"/>
  <c r="I67" i="33" s="1"/>
  <c r="I68" i="33" a="1"/>
  <c r="I68" i="33" s="1"/>
  <c r="I69" i="33" a="1"/>
  <c r="I69" i="33" s="1"/>
  <c r="I70" i="33" a="1"/>
  <c r="I70" i="33" s="1"/>
  <c r="H60" i="33" a="1"/>
  <c r="H60" i="33" s="1"/>
  <c r="H61" i="33" a="1"/>
  <c r="H61" i="33" s="1"/>
  <c r="H62" i="33" a="1"/>
  <c r="H62" i="33" s="1"/>
  <c r="H63" i="33" a="1"/>
  <c r="H63" i="33" s="1"/>
  <c r="H64" i="33" a="1"/>
  <c r="H64" i="33" s="1"/>
  <c r="H65" i="33" a="1"/>
  <c r="H65" i="33" s="1"/>
  <c r="H66" i="33" a="1"/>
  <c r="H66" i="33" s="1"/>
  <c r="H67" i="33" a="1"/>
  <c r="H67" i="33" s="1"/>
  <c r="H68" i="33" a="1"/>
  <c r="H68" i="33" s="1"/>
  <c r="H69" i="33" a="1"/>
  <c r="H69" i="33" s="1"/>
  <c r="H70" i="33" a="1"/>
  <c r="H70" i="33" s="1"/>
  <c r="G60" i="33" a="1"/>
  <c r="G60" i="33" s="1"/>
  <c r="G61" i="33" a="1"/>
  <c r="G61" i="33" s="1"/>
  <c r="G62" i="33" a="1"/>
  <c r="G62" i="33" s="1"/>
  <c r="G63" i="33" a="1"/>
  <c r="G63" i="33" s="1"/>
  <c r="G64" i="33" a="1"/>
  <c r="G64" i="33" s="1"/>
  <c r="G65" i="33" a="1"/>
  <c r="G65" i="33" s="1"/>
  <c r="G66" i="33" a="1"/>
  <c r="G66" i="33" s="1"/>
  <c r="G67" i="33" a="1"/>
  <c r="G67" i="33" s="1"/>
  <c r="G68" i="33" a="1"/>
  <c r="G68" i="33" s="1"/>
  <c r="G69" i="33" a="1"/>
  <c r="G69" i="33" s="1"/>
  <c r="G70" i="33" a="1"/>
  <c r="G70" i="33" s="1"/>
  <c r="F60" i="33" a="1"/>
  <c r="F60" i="33" s="1"/>
  <c r="F61" i="33" a="1"/>
  <c r="F61" i="33" s="1"/>
  <c r="F62" i="33" a="1"/>
  <c r="F62" i="33" s="1"/>
  <c r="F63" i="33" a="1"/>
  <c r="F63" i="33" s="1"/>
  <c r="F64" i="33" a="1"/>
  <c r="F64" i="33" s="1"/>
  <c r="F65" i="33" a="1"/>
  <c r="F65" i="33" s="1"/>
  <c r="F66" i="33" a="1"/>
  <c r="F66" i="33" s="1"/>
  <c r="F67" i="33" a="1"/>
  <c r="F67" i="33" s="1"/>
  <c r="F68" i="33" a="1"/>
  <c r="F68" i="33" s="1"/>
  <c r="F69" i="33" a="1"/>
  <c r="F69" i="33" s="1"/>
  <c r="F70" i="33" a="1"/>
  <c r="F70" i="33" s="1"/>
  <c r="E60" i="33" a="1"/>
  <c r="E60" i="33" s="1"/>
  <c r="E61" i="33" a="1"/>
  <c r="E61" i="33" s="1"/>
  <c r="E62" i="33" a="1"/>
  <c r="E62" i="33" s="1"/>
  <c r="E63" i="33" a="1"/>
  <c r="E63" i="33" s="1"/>
  <c r="E64" i="33" a="1"/>
  <c r="E64" i="33" s="1"/>
  <c r="E65" i="33" a="1"/>
  <c r="E65" i="33" s="1"/>
  <c r="E66" i="33" a="1"/>
  <c r="E66" i="33" s="1"/>
  <c r="E67" i="33" a="1"/>
  <c r="E67" i="33" s="1"/>
  <c r="E68" i="33" a="1"/>
  <c r="E68" i="33" s="1"/>
  <c r="E69" i="33" a="1"/>
  <c r="E69" i="33" s="1"/>
  <c r="E70" i="33" a="1"/>
  <c r="E70" i="33" s="1"/>
  <c r="D60" i="33" a="1"/>
  <c r="D60" i="33" s="1"/>
  <c r="D61" i="33" a="1"/>
  <c r="D61" i="33" s="1"/>
  <c r="D62" i="33" a="1"/>
  <c r="D62" i="33" s="1"/>
  <c r="D63" i="33" a="1"/>
  <c r="D63" i="33" s="1"/>
  <c r="D64" i="33" a="1"/>
  <c r="D64" i="33" s="1"/>
  <c r="D65" i="33" a="1"/>
  <c r="D65" i="33" s="1"/>
  <c r="D66" i="33" a="1"/>
  <c r="D66" i="33" s="1"/>
  <c r="D67" i="33" a="1"/>
  <c r="D67" i="33" s="1"/>
  <c r="D68" i="33" a="1"/>
  <c r="D68" i="33" s="1"/>
  <c r="D69" i="33" a="1"/>
  <c r="D69" i="33" s="1"/>
  <c r="D70" i="33" a="1"/>
  <c r="D70" i="33" s="1"/>
  <c r="C60" i="33" a="1"/>
  <c r="C60" i="33" s="1"/>
  <c r="C61" i="33" a="1"/>
  <c r="C61" i="33" s="1"/>
  <c r="C62" i="33" a="1"/>
  <c r="C62" i="33" s="1"/>
  <c r="C63" i="33" a="1"/>
  <c r="C63" i="33" s="1"/>
  <c r="C64" i="33" a="1"/>
  <c r="C64" i="33" s="1"/>
  <c r="C65" i="33" a="1"/>
  <c r="C65" i="33" s="1"/>
  <c r="C66" i="33" a="1"/>
  <c r="C66" i="33" s="1"/>
  <c r="C67" i="33" a="1"/>
  <c r="C67" i="33" s="1"/>
  <c r="C68" i="33" a="1"/>
  <c r="C68" i="33" s="1"/>
  <c r="C69" i="33" a="1"/>
  <c r="C69" i="33" s="1"/>
  <c r="C70" i="33" a="1"/>
  <c r="C70" i="33" s="1"/>
  <c r="D59" i="33" a="1"/>
  <c r="D59" i="33" s="1"/>
  <c r="E59" i="33" a="1"/>
  <c r="E59" i="33" s="1"/>
  <c r="F59" i="33" a="1"/>
  <c r="F59" i="33" s="1"/>
  <c r="G59" i="33" a="1"/>
  <c r="G59" i="33" s="1"/>
  <c r="H59" i="33" a="1"/>
  <c r="H59" i="33" s="1"/>
  <c r="I59" i="33" a="1"/>
  <c r="I59" i="33" s="1"/>
  <c r="J59" i="33" a="1"/>
  <c r="J59" i="33" s="1"/>
  <c r="K59" i="33" a="1"/>
  <c r="K59" i="33" s="1"/>
  <c r="C59" i="33" a="1"/>
  <c r="C59" i="33" s="1"/>
  <c r="K44" i="33" a="1"/>
  <c r="K44" i="33" s="1"/>
  <c r="K45" i="33" a="1"/>
  <c r="K45" i="33" s="1"/>
  <c r="K46" i="33" a="1"/>
  <c r="K46" i="33" s="1"/>
  <c r="K47" i="33" a="1"/>
  <c r="K47" i="33" s="1"/>
  <c r="K48" i="33" a="1"/>
  <c r="K48" i="33" s="1"/>
  <c r="K49" i="33" a="1"/>
  <c r="K49" i="33" s="1"/>
  <c r="K50" i="33" a="1"/>
  <c r="K50" i="33" s="1"/>
  <c r="K51" i="33" a="1"/>
  <c r="K51" i="33" s="1"/>
  <c r="K52" i="33" a="1"/>
  <c r="K52" i="33" s="1"/>
  <c r="K53" i="33" a="1"/>
  <c r="K53" i="33" s="1"/>
  <c r="K54" i="33" a="1"/>
  <c r="K54" i="33" s="1"/>
  <c r="J44" i="33" a="1"/>
  <c r="J44" i="33" s="1"/>
  <c r="J45" i="33" a="1"/>
  <c r="J45" i="33" s="1"/>
  <c r="J46" i="33" a="1"/>
  <c r="J46" i="33" s="1"/>
  <c r="J47" i="33" a="1"/>
  <c r="J47" i="33" s="1"/>
  <c r="J48" i="33" a="1"/>
  <c r="J48" i="33" s="1"/>
  <c r="J49" i="33" a="1"/>
  <c r="J49" i="33" s="1"/>
  <c r="J50" i="33" a="1"/>
  <c r="J50" i="33" s="1"/>
  <c r="J51" i="33" a="1"/>
  <c r="J51" i="33" s="1"/>
  <c r="J52" i="33" a="1"/>
  <c r="J52" i="33" s="1"/>
  <c r="J53" i="33" a="1"/>
  <c r="J53" i="33" s="1"/>
  <c r="J54" i="33" a="1"/>
  <c r="J54" i="33" s="1"/>
  <c r="I44" i="33" a="1"/>
  <c r="I44" i="33" s="1"/>
  <c r="I45" i="33" a="1"/>
  <c r="I45" i="33" s="1"/>
  <c r="I46" i="33" a="1"/>
  <c r="I46" i="33" s="1"/>
  <c r="I47" i="33" a="1"/>
  <c r="I47" i="33" s="1"/>
  <c r="I48" i="33" a="1"/>
  <c r="I48" i="33" s="1"/>
  <c r="I49" i="33" a="1"/>
  <c r="I49" i="33" s="1"/>
  <c r="I50" i="33" a="1"/>
  <c r="I50" i="33" s="1"/>
  <c r="I51" i="33" a="1"/>
  <c r="I51" i="33" s="1"/>
  <c r="I52" i="33" a="1"/>
  <c r="I52" i="33" s="1"/>
  <c r="I53" i="33" a="1"/>
  <c r="I53" i="33" s="1"/>
  <c r="I54" i="33" a="1"/>
  <c r="I54" i="33" s="1"/>
  <c r="H44" i="33" a="1"/>
  <c r="H44" i="33" s="1"/>
  <c r="H45" i="33" a="1"/>
  <c r="H45" i="33" s="1"/>
  <c r="H46" i="33" a="1"/>
  <c r="H46" i="33" s="1"/>
  <c r="H47" i="33" a="1"/>
  <c r="H47" i="33" s="1"/>
  <c r="H48" i="33" a="1"/>
  <c r="H48" i="33" s="1"/>
  <c r="H49" i="33" a="1"/>
  <c r="H49" i="33" s="1"/>
  <c r="H50" i="33" a="1"/>
  <c r="H50" i="33" s="1"/>
  <c r="H51" i="33" a="1"/>
  <c r="H51" i="33" s="1"/>
  <c r="H52" i="33" a="1"/>
  <c r="H52" i="33" s="1"/>
  <c r="H53" i="33" a="1"/>
  <c r="H53" i="33" s="1"/>
  <c r="H54" i="33" a="1"/>
  <c r="H54" i="33" s="1"/>
  <c r="G44" i="33" a="1"/>
  <c r="G44" i="33" s="1"/>
  <c r="G45" i="33" a="1"/>
  <c r="G45" i="33" s="1"/>
  <c r="G46" i="33" a="1"/>
  <c r="G46" i="33" s="1"/>
  <c r="G47" i="33" a="1"/>
  <c r="G47" i="33" s="1"/>
  <c r="G48" i="33" a="1"/>
  <c r="G48" i="33" s="1"/>
  <c r="G49" i="33" a="1"/>
  <c r="G49" i="33" s="1"/>
  <c r="G50" i="33" a="1"/>
  <c r="G50" i="33" s="1"/>
  <c r="G51" i="33" a="1"/>
  <c r="G51" i="33" s="1"/>
  <c r="G52" i="33" a="1"/>
  <c r="G52" i="33" s="1"/>
  <c r="G53" i="33" a="1"/>
  <c r="G53" i="33" s="1"/>
  <c r="G54" i="33" a="1"/>
  <c r="G54" i="33" s="1"/>
  <c r="F44" i="33" a="1"/>
  <c r="F44" i="33" s="1"/>
  <c r="F45" i="33" a="1"/>
  <c r="F45" i="33" s="1"/>
  <c r="F46" i="33" a="1"/>
  <c r="F46" i="33" s="1"/>
  <c r="F47" i="33" a="1"/>
  <c r="F47" i="33" s="1"/>
  <c r="F48" i="33" a="1"/>
  <c r="F48" i="33" s="1"/>
  <c r="F49" i="33" a="1"/>
  <c r="F49" i="33" s="1"/>
  <c r="F50" i="33" a="1"/>
  <c r="F50" i="33" s="1"/>
  <c r="F51" i="33" a="1"/>
  <c r="F51" i="33" s="1"/>
  <c r="F52" i="33" a="1"/>
  <c r="F52" i="33" s="1"/>
  <c r="F53" i="33" a="1"/>
  <c r="F53" i="33" s="1"/>
  <c r="F54" i="33" a="1"/>
  <c r="F54" i="33" s="1"/>
  <c r="E44" i="33" a="1"/>
  <c r="E44" i="33" s="1"/>
  <c r="E45" i="33" a="1"/>
  <c r="E45" i="33" s="1"/>
  <c r="E46" i="33" a="1"/>
  <c r="E46" i="33" s="1"/>
  <c r="E47" i="33" a="1"/>
  <c r="E47" i="33" s="1"/>
  <c r="E48" i="33" a="1"/>
  <c r="E48" i="33" s="1"/>
  <c r="E49" i="33" a="1"/>
  <c r="E49" i="33" s="1"/>
  <c r="E50" i="33" a="1"/>
  <c r="E50" i="33" s="1"/>
  <c r="E51" i="33" a="1"/>
  <c r="E51" i="33" s="1"/>
  <c r="E52" i="33" a="1"/>
  <c r="E52" i="33" s="1"/>
  <c r="E53" i="33" a="1"/>
  <c r="E53" i="33" s="1"/>
  <c r="E54" i="33" a="1"/>
  <c r="E54" i="33" s="1"/>
  <c r="D44" i="33" a="1"/>
  <c r="D44" i="33" s="1"/>
  <c r="D45" i="33" a="1"/>
  <c r="D45" i="33" s="1"/>
  <c r="D46" i="33" a="1"/>
  <c r="D46" i="33" s="1"/>
  <c r="D47" i="33" a="1"/>
  <c r="D47" i="33" s="1"/>
  <c r="D48" i="33" a="1"/>
  <c r="D48" i="33" s="1"/>
  <c r="D49" i="33" a="1"/>
  <c r="D49" i="33" s="1"/>
  <c r="D50" i="33" a="1"/>
  <c r="D50" i="33" s="1"/>
  <c r="D51" i="33" a="1"/>
  <c r="D51" i="33" s="1"/>
  <c r="D52" i="33" a="1"/>
  <c r="D52" i="33" s="1"/>
  <c r="D53" i="33" a="1"/>
  <c r="D53" i="33" s="1"/>
  <c r="D54" i="33" a="1"/>
  <c r="D54" i="33" s="1"/>
  <c r="C44" i="33" a="1"/>
  <c r="C44" i="33" s="1"/>
  <c r="C45" i="33" a="1"/>
  <c r="C45" i="33" s="1"/>
  <c r="C46" i="33" a="1"/>
  <c r="C46" i="33" s="1"/>
  <c r="C47" i="33" a="1"/>
  <c r="C47" i="33" s="1"/>
  <c r="C48" i="33" a="1"/>
  <c r="C48" i="33" s="1"/>
  <c r="C49" i="33" a="1"/>
  <c r="C49" i="33" s="1"/>
  <c r="C50" i="33" a="1"/>
  <c r="C50" i="33" s="1"/>
  <c r="C51" i="33" a="1"/>
  <c r="C51" i="33" s="1"/>
  <c r="C52" i="33" a="1"/>
  <c r="C52" i="33" s="1"/>
  <c r="C53" i="33" a="1"/>
  <c r="C53" i="33" s="1"/>
  <c r="C54" i="33" a="1"/>
  <c r="C54" i="33" s="1"/>
  <c r="D43" i="33" a="1"/>
  <c r="D43" i="33" s="1"/>
  <c r="E43" i="33" a="1"/>
  <c r="E43" i="33" s="1"/>
  <c r="F43" i="33" a="1"/>
  <c r="F43" i="33" s="1"/>
  <c r="G43" i="33" a="1"/>
  <c r="G43" i="33" s="1"/>
  <c r="H43" i="33" a="1"/>
  <c r="H43" i="33" s="1"/>
  <c r="I43" i="33" a="1"/>
  <c r="I43" i="33" s="1"/>
  <c r="J43" i="33" a="1"/>
  <c r="J43" i="33" s="1"/>
  <c r="K43" i="33" a="1"/>
  <c r="K43" i="33" s="1"/>
  <c r="C43" i="33" a="1"/>
  <c r="C43" i="33" s="1"/>
  <c r="K28" i="33" a="1"/>
  <c r="K28" i="33" s="1"/>
  <c r="K29" i="33" a="1"/>
  <c r="K29" i="33" s="1"/>
  <c r="K30" i="33" a="1"/>
  <c r="K30" i="33" s="1"/>
  <c r="K31" i="33" a="1"/>
  <c r="K31" i="33" s="1"/>
  <c r="K32" i="33" a="1"/>
  <c r="K32" i="33" s="1"/>
  <c r="K33" i="33" a="1"/>
  <c r="K33" i="33" s="1"/>
  <c r="K34" i="33" a="1"/>
  <c r="K34" i="33" s="1"/>
  <c r="K35" i="33" a="1"/>
  <c r="K35" i="33" s="1"/>
  <c r="K36" i="33" a="1"/>
  <c r="K36" i="33" s="1"/>
  <c r="K37" i="33" a="1"/>
  <c r="K37" i="33" s="1"/>
  <c r="K38" i="33" a="1"/>
  <c r="K38" i="33" s="1"/>
  <c r="J28" i="33" a="1"/>
  <c r="J28" i="33" s="1"/>
  <c r="J29" i="33" a="1"/>
  <c r="J29" i="33" s="1"/>
  <c r="J30" i="33" a="1"/>
  <c r="J30" i="33" s="1"/>
  <c r="J31" i="33" a="1"/>
  <c r="J31" i="33" s="1"/>
  <c r="J32" i="33" a="1"/>
  <c r="J32" i="33" s="1"/>
  <c r="J33" i="33" a="1"/>
  <c r="J33" i="33" s="1"/>
  <c r="J34" i="33" a="1"/>
  <c r="J34" i="33" s="1"/>
  <c r="J35" i="33" a="1"/>
  <c r="J35" i="33" s="1"/>
  <c r="J36" i="33" a="1"/>
  <c r="J36" i="33" s="1"/>
  <c r="J37" i="33" a="1"/>
  <c r="J37" i="33" s="1"/>
  <c r="J38" i="33" a="1"/>
  <c r="J38" i="33" s="1"/>
  <c r="I28" i="33" a="1"/>
  <c r="I28" i="33" s="1"/>
  <c r="I29" i="33" a="1"/>
  <c r="I29" i="33" s="1"/>
  <c r="I30" i="33" a="1"/>
  <c r="I30" i="33" s="1"/>
  <c r="I31" i="33" a="1"/>
  <c r="I31" i="33" s="1"/>
  <c r="I32" i="33" a="1"/>
  <c r="I32" i="33" s="1"/>
  <c r="I33" i="33" a="1"/>
  <c r="I33" i="33" s="1"/>
  <c r="I34" i="33" a="1"/>
  <c r="I34" i="33" s="1"/>
  <c r="I35" i="33" a="1"/>
  <c r="I35" i="33" s="1"/>
  <c r="I36" i="33" a="1"/>
  <c r="I36" i="33" s="1"/>
  <c r="I37" i="33" a="1"/>
  <c r="I37" i="33" s="1"/>
  <c r="I38" i="33" a="1"/>
  <c r="I38" i="33" s="1"/>
  <c r="H28" i="33" a="1"/>
  <c r="H28" i="33" s="1"/>
  <c r="H29" i="33" a="1"/>
  <c r="H29" i="33" s="1"/>
  <c r="H30" i="33" a="1"/>
  <c r="H30" i="33" s="1"/>
  <c r="H31" i="33" a="1"/>
  <c r="H31" i="33" s="1"/>
  <c r="H32" i="33" a="1"/>
  <c r="H32" i="33" s="1"/>
  <c r="H33" i="33" a="1"/>
  <c r="H33" i="33" s="1"/>
  <c r="H34" i="33" a="1"/>
  <c r="H34" i="33" s="1"/>
  <c r="H35" i="33" a="1"/>
  <c r="H35" i="33" s="1"/>
  <c r="H36" i="33" a="1"/>
  <c r="H36" i="33" s="1"/>
  <c r="H37" i="33" a="1"/>
  <c r="H37" i="33" s="1"/>
  <c r="H38" i="33" a="1"/>
  <c r="H38" i="33" s="1"/>
  <c r="G28" i="33" a="1"/>
  <c r="G28" i="33" s="1"/>
  <c r="G29" i="33" a="1"/>
  <c r="G29" i="33" s="1"/>
  <c r="G30" i="33" a="1"/>
  <c r="G30" i="33" s="1"/>
  <c r="G31" i="33" a="1"/>
  <c r="G31" i="33" s="1"/>
  <c r="G32" i="33" a="1"/>
  <c r="G32" i="33" s="1"/>
  <c r="G33" i="33" a="1"/>
  <c r="G33" i="33" s="1"/>
  <c r="G34" i="33" a="1"/>
  <c r="G34" i="33" s="1"/>
  <c r="G35" i="33" a="1"/>
  <c r="G35" i="33" s="1"/>
  <c r="G36" i="33" a="1"/>
  <c r="G36" i="33" s="1"/>
  <c r="G37" i="33" a="1"/>
  <c r="G37" i="33" s="1"/>
  <c r="G38" i="33" a="1"/>
  <c r="G38" i="33" s="1"/>
  <c r="F28" i="33" a="1"/>
  <c r="F28" i="33" s="1"/>
  <c r="F29" i="33" a="1"/>
  <c r="F29" i="33" s="1"/>
  <c r="F30" i="33" a="1"/>
  <c r="F30" i="33" s="1"/>
  <c r="F31" i="33" a="1"/>
  <c r="F31" i="33" s="1"/>
  <c r="F32" i="33" a="1"/>
  <c r="F32" i="33" s="1"/>
  <c r="F33" i="33" a="1"/>
  <c r="F33" i="33" s="1"/>
  <c r="F34" i="33" a="1"/>
  <c r="F34" i="33" s="1"/>
  <c r="F35" i="33" a="1"/>
  <c r="F35" i="33" s="1"/>
  <c r="F36" i="33" a="1"/>
  <c r="F36" i="33" s="1"/>
  <c r="F37" i="33" a="1"/>
  <c r="F37" i="33" s="1"/>
  <c r="F38" i="33" a="1"/>
  <c r="F38" i="33" s="1"/>
  <c r="E28" i="33" a="1"/>
  <c r="E28" i="33" s="1"/>
  <c r="E29" i="33" a="1"/>
  <c r="E29" i="33" s="1"/>
  <c r="E30" i="33" a="1"/>
  <c r="E30" i="33" s="1"/>
  <c r="E31" i="33" a="1"/>
  <c r="E31" i="33" s="1"/>
  <c r="E32" i="33" a="1"/>
  <c r="E32" i="33" s="1"/>
  <c r="E33" i="33" a="1"/>
  <c r="E33" i="33" s="1"/>
  <c r="E34" i="33" a="1"/>
  <c r="E34" i="33" s="1"/>
  <c r="E35" i="33" a="1"/>
  <c r="E35" i="33" s="1"/>
  <c r="E36" i="33" a="1"/>
  <c r="E36" i="33" s="1"/>
  <c r="E37" i="33" a="1"/>
  <c r="E37" i="33" s="1"/>
  <c r="E38" i="33" a="1"/>
  <c r="E38" i="33" s="1"/>
  <c r="D28" i="33" a="1"/>
  <c r="D28" i="33" s="1"/>
  <c r="D29" i="33" a="1"/>
  <c r="D29" i="33" s="1"/>
  <c r="D30" i="33" a="1"/>
  <c r="D30" i="33" s="1"/>
  <c r="D31" i="33" a="1"/>
  <c r="D31" i="33" s="1"/>
  <c r="D32" i="33" a="1"/>
  <c r="D32" i="33" s="1"/>
  <c r="D33" i="33" a="1"/>
  <c r="D33" i="33" s="1"/>
  <c r="D34" i="33" a="1"/>
  <c r="D34" i="33" s="1"/>
  <c r="D35" i="33" a="1"/>
  <c r="D35" i="33" s="1"/>
  <c r="D36" i="33" a="1"/>
  <c r="D36" i="33" s="1"/>
  <c r="D37" i="33" a="1"/>
  <c r="D37" i="33" s="1"/>
  <c r="D38" i="33" a="1"/>
  <c r="D38" i="33" s="1"/>
  <c r="C28" i="33" a="1"/>
  <c r="C28" i="33" s="1"/>
  <c r="C29" i="33" a="1"/>
  <c r="C29" i="33" s="1"/>
  <c r="C30" i="33" a="1"/>
  <c r="C30" i="33" s="1"/>
  <c r="C31" i="33" a="1"/>
  <c r="C31" i="33" s="1"/>
  <c r="C32" i="33" a="1"/>
  <c r="C32" i="33" s="1"/>
  <c r="C33" i="33" a="1"/>
  <c r="C33" i="33" s="1"/>
  <c r="C34" i="33" a="1"/>
  <c r="C34" i="33" s="1"/>
  <c r="C35" i="33" a="1"/>
  <c r="C35" i="33" s="1"/>
  <c r="C36" i="33" a="1"/>
  <c r="C36" i="33" s="1"/>
  <c r="C37" i="33" a="1"/>
  <c r="C37" i="33" s="1"/>
  <c r="C38" i="33" a="1"/>
  <c r="C38" i="33" s="1"/>
  <c r="D27" i="33" a="1"/>
  <c r="D27" i="33" s="1"/>
  <c r="E27" i="33" a="1"/>
  <c r="E27" i="33" s="1"/>
  <c r="F27" i="33" a="1"/>
  <c r="F27" i="33" s="1"/>
  <c r="G27" i="33" a="1"/>
  <c r="G27" i="33" s="1"/>
  <c r="H27" i="33" a="1"/>
  <c r="H27" i="33" s="1"/>
  <c r="I27" i="33" a="1"/>
  <c r="I27" i="33" s="1"/>
  <c r="J27" i="33" a="1"/>
  <c r="J27" i="33" s="1"/>
  <c r="K27" i="33" a="1"/>
  <c r="K27" i="33" s="1"/>
  <c r="C27" i="33" a="1"/>
  <c r="C27" i="33" s="1"/>
  <c r="K12" i="33" a="1"/>
  <c r="K12" i="33" s="1"/>
  <c r="K13" i="33" a="1"/>
  <c r="K13" i="33" s="1"/>
  <c r="K14" i="33" a="1"/>
  <c r="K14" i="33" s="1"/>
  <c r="K15" i="33" a="1"/>
  <c r="K15" i="33" s="1"/>
  <c r="W15" i="33" s="1"/>
  <c r="K16" i="33" a="1"/>
  <c r="K16" i="33" s="1"/>
  <c r="K17" i="33" a="1"/>
  <c r="K17" i="33" s="1"/>
  <c r="K18" i="33" a="1"/>
  <c r="K18" i="33" s="1"/>
  <c r="K19" i="33" a="1"/>
  <c r="K19" i="33" s="1"/>
  <c r="K20" i="33" a="1"/>
  <c r="K20" i="33" s="1"/>
  <c r="K21" i="33" a="1"/>
  <c r="K21" i="33" s="1"/>
  <c r="K22" i="33" a="1"/>
  <c r="K22" i="33" s="1"/>
  <c r="J12" i="33" a="1"/>
  <c r="J12" i="33" s="1"/>
  <c r="J13" i="33" a="1"/>
  <c r="J13" i="33" s="1"/>
  <c r="J14" i="33" a="1"/>
  <c r="J14" i="33" s="1"/>
  <c r="J15" i="33" a="1"/>
  <c r="J15" i="33" s="1"/>
  <c r="J16" i="33" a="1"/>
  <c r="J16" i="33" s="1"/>
  <c r="J17" i="33" a="1"/>
  <c r="J17" i="33" s="1"/>
  <c r="J18" i="33" a="1"/>
  <c r="J18" i="33" s="1"/>
  <c r="J19" i="33" a="1"/>
  <c r="J19" i="33" s="1"/>
  <c r="J20" i="33" a="1"/>
  <c r="J20" i="33" s="1"/>
  <c r="J21" i="33" a="1"/>
  <c r="J21" i="33" s="1"/>
  <c r="J22" i="33" a="1"/>
  <c r="J22" i="33" s="1"/>
  <c r="I12" i="33" a="1"/>
  <c r="I12" i="33" s="1"/>
  <c r="I13" i="33" a="1"/>
  <c r="I13" i="33" s="1"/>
  <c r="I14" i="33" a="1"/>
  <c r="I14" i="33" s="1"/>
  <c r="I15" i="33" a="1"/>
  <c r="I15" i="33" s="1"/>
  <c r="I16" i="33" a="1"/>
  <c r="I16" i="33" s="1"/>
  <c r="I17" i="33" a="1"/>
  <c r="I17" i="33" s="1"/>
  <c r="I18" i="33" a="1"/>
  <c r="I18" i="33" s="1"/>
  <c r="I19" i="33" a="1"/>
  <c r="I19" i="33" s="1"/>
  <c r="I20" i="33" a="1"/>
  <c r="I20" i="33" s="1"/>
  <c r="I21" i="33" a="1"/>
  <c r="I21" i="33" s="1"/>
  <c r="I22" i="33" a="1"/>
  <c r="I22" i="33" s="1"/>
  <c r="H12" i="33" a="1"/>
  <c r="H12" i="33" s="1"/>
  <c r="H13" i="33" a="1"/>
  <c r="H13" i="33" s="1"/>
  <c r="H14" i="33" a="1"/>
  <c r="H14" i="33" s="1"/>
  <c r="H15" i="33" a="1"/>
  <c r="H15" i="33" s="1"/>
  <c r="H16" i="33" a="1"/>
  <c r="H16" i="33" s="1"/>
  <c r="H17" i="33" a="1"/>
  <c r="H17" i="33" s="1"/>
  <c r="H18" i="33" a="1"/>
  <c r="H18" i="33" s="1"/>
  <c r="H19" i="33" a="1"/>
  <c r="H19" i="33" s="1"/>
  <c r="H20" i="33" a="1"/>
  <c r="H20" i="33" s="1"/>
  <c r="H21" i="33" a="1"/>
  <c r="H21" i="33" s="1"/>
  <c r="H22" i="33" a="1"/>
  <c r="H22" i="33" s="1"/>
  <c r="G12" i="33" a="1"/>
  <c r="G12" i="33" s="1"/>
  <c r="G13" i="33" a="1"/>
  <c r="G13" i="33" s="1"/>
  <c r="G14" i="33" a="1"/>
  <c r="G14" i="33" s="1"/>
  <c r="G15" i="33" a="1"/>
  <c r="G15" i="33" s="1"/>
  <c r="G16" i="33" a="1"/>
  <c r="G16" i="33" s="1"/>
  <c r="G17" i="33" a="1"/>
  <c r="G17" i="33" s="1"/>
  <c r="G18" i="33" a="1"/>
  <c r="G18" i="33" s="1"/>
  <c r="G19" i="33" a="1"/>
  <c r="G19" i="33" s="1"/>
  <c r="G20" i="33" a="1"/>
  <c r="G20" i="33" s="1"/>
  <c r="G21" i="33" a="1"/>
  <c r="G21" i="33" s="1"/>
  <c r="G22" i="33" a="1"/>
  <c r="G22" i="33" s="1"/>
  <c r="F12" i="33" a="1"/>
  <c r="F12" i="33" s="1"/>
  <c r="F13" i="33" a="1"/>
  <c r="F13" i="33" s="1"/>
  <c r="F14" i="33" a="1"/>
  <c r="F14" i="33" s="1"/>
  <c r="F15" i="33" a="1"/>
  <c r="F15" i="33" s="1"/>
  <c r="F16" i="33" a="1"/>
  <c r="F16" i="33" s="1"/>
  <c r="F17" i="33" a="1"/>
  <c r="F17" i="33" s="1"/>
  <c r="F18" i="33" a="1"/>
  <c r="F18" i="33" s="1"/>
  <c r="F19" i="33" a="1"/>
  <c r="F19" i="33" s="1"/>
  <c r="F20" i="33" a="1"/>
  <c r="F20" i="33" s="1"/>
  <c r="F21" i="33" a="1"/>
  <c r="F21" i="33" s="1"/>
  <c r="F22" i="33" a="1"/>
  <c r="F22" i="33" s="1"/>
  <c r="E12" i="33" a="1"/>
  <c r="E12" i="33" s="1"/>
  <c r="E13" i="33" a="1"/>
  <c r="E13" i="33" s="1"/>
  <c r="E14" i="33" a="1"/>
  <c r="E14" i="33" s="1"/>
  <c r="E15" i="33" a="1"/>
  <c r="E15" i="33" s="1"/>
  <c r="E16" i="33" a="1"/>
  <c r="E16" i="33" s="1"/>
  <c r="E17" i="33" a="1"/>
  <c r="E17" i="33" s="1"/>
  <c r="E18" i="33" a="1"/>
  <c r="E18" i="33" s="1"/>
  <c r="E19" i="33" a="1"/>
  <c r="E19" i="33" s="1"/>
  <c r="E20" i="33" a="1"/>
  <c r="E20" i="33" s="1"/>
  <c r="E21" i="33" a="1"/>
  <c r="E21" i="33" s="1"/>
  <c r="E22" i="33" a="1"/>
  <c r="E22" i="33" s="1"/>
  <c r="D12" i="33" a="1"/>
  <c r="D12" i="33" s="1"/>
  <c r="D13" i="33" a="1"/>
  <c r="D13" i="33" s="1"/>
  <c r="D14" i="33" a="1"/>
  <c r="D14" i="33" s="1"/>
  <c r="D15" i="33" a="1"/>
  <c r="D15" i="33" s="1"/>
  <c r="D16" i="33" a="1"/>
  <c r="D16" i="33" s="1"/>
  <c r="D17" i="33" a="1"/>
  <c r="D17" i="33" s="1"/>
  <c r="D18" i="33" a="1"/>
  <c r="D18" i="33" s="1"/>
  <c r="D19" i="33" a="1"/>
  <c r="D19" i="33" s="1"/>
  <c r="D20" i="33" a="1"/>
  <c r="D20" i="33" s="1"/>
  <c r="D21" i="33" a="1"/>
  <c r="D21" i="33" s="1"/>
  <c r="D22" i="33" a="1"/>
  <c r="D22" i="33" s="1"/>
  <c r="C12" i="33" a="1"/>
  <c r="C12" i="33" s="1"/>
  <c r="C13" i="33" a="1"/>
  <c r="C13" i="33" s="1"/>
  <c r="C14" i="33" a="1"/>
  <c r="C14" i="33" s="1"/>
  <c r="C15" i="33" a="1"/>
  <c r="C15" i="33" s="1"/>
  <c r="C16" i="33" a="1"/>
  <c r="C16" i="33" s="1"/>
  <c r="C17" i="33" a="1"/>
  <c r="C17" i="33" s="1"/>
  <c r="C18" i="33" a="1"/>
  <c r="C18" i="33" s="1"/>
  <c r="C19" i="33" a="1"/>
  <c r="C19" i="33" s="1"/>
  <c r="C20" i="33" a="1"/>
  <c r="C20" i="33" s="1"/>
  <c r="C21" i="33" a="1"/>
  <c r="C21" i="33" s="1"/>
  <c r="C22" i="33" a="1"/>
  <c r="C22" i="33" s="1"/>
  <c r="D11" i="33" a="1"/>
  <c r="D11" i="33" s="1"/>
  <c r="E11" i="33" a="1"/>
  <c r="E11" i="33" s="1"/>
  <c r="F11" i="33" a="1"/>
  <c r="F11" i="33" s="1"/>
  <c r="G11" i="33" a="1"/>
  <c r="G11" i="33" s="1"/>
  <c r="H11" i="33" a="1"/>
  <c r="H11" i="33" s="1"/>
  <c r="I11" i="33" a="1"/>
  <c r="I11" i="33" s="1"/>
  <c r="J11" i="33" a="1"/>
  <c r="J11" i="33" s="1"/>
  <c r="C11" i="33" a="1"/>
  <c r="C11" i="33" s="1"/>
  <c r="V20" i="33" l="1"/>
  <c r="V12" i="33"/>
  <c r="U17" i="33"/>
  <c r="W16" i="33"/>
  <c r="S20" i="33"/>
  <c r="Q14" i="33"/>
  <c r="S12" i="33"/>
  <c r="U18" i="33"/>
  <c r="V13" i="33"/>
  <c r="V21" i="33"/>
  <c r="T15" i="33"/>
  <c r="R17" i="33"/>
  <c r="S15" i="33"/>
  <c r="U21" i="33"/>
  <c r="Q16" i="33"/>
  <c r="S14" i="33"/>
  <c r="U12" i="33"/>
  <c r="W18" i="33"/>
  <c r="R20" i="33"/>
  <c r="T18" i="33"/>
  <c r="V16" i="33"/>
  <c r="R19" i="33"/>
  <c r="T17" i="33"/>
  <c r="U20" i="33"/>
  <c r="V15" i="33"/>
  <c r="R12" i="33"/>
  <c r="U13" i="33"/>
  <c r="R11" i="33"/>
  <c r="P20" i="33"/>
  <c r="P12" i="33"/>
  <c r="Q15" i="33"/>
  <c r="R18" i="33"/>
  <c r="S21" i="33"/>
  <c r="S13" i="33"/>
  <c r="T16" i="33"/>
  <c r="U19" i="33"/>
  <c r="V22" i="33"/>
  <c r="V14" i="33"/>
  <c r="W19" i="33"/>
  <c r="W17" i="33"/>
  <c r="O17" i="33"/>
  <c r="O18" i="33"/>
  <c r="P21" i="33"/>
  <c r="P13" i="33"/>
  <c r="S22" i="33"/>
  <c r="S11" i="33"/>
  <c r="Q11" i="33"/>
  <c r="O16" i="33"/>
  <c r="P19" i="33"/>
  <c r="Q22" i="33"/>
  <c r="P11" i="33"/>
  <c r="O15" i="33"/>
  <c r="P18" i="33"/>
  <c r="Q21" i="33"/>
  <c r="Q13" i="33"/>
  <c r="R16" i="33"/>
  <c r="S19" i="33"/>
  <c r="T22" i="33"/>
  <c r="T14" i="33"/>
  <c r="V19" i="33"/>
  <c r="W22" i="33"/>
  <c r="W14" i="33"/>
  <c r="P16" i="33"/>
  <c r="Q19" i="33"/>
  <c r="R22" i="33"/>
  <c r="R14" i="33"/>
  <c r="S17" i="33"/>
  <c r="T20" i="33"/>
  <c r="T12" i="33"/>
  <c r="U15" i="33"/>
  <c r="V18" i="33"/>
  <c r="W21" i="33"/>
  <c r="W13" i="33"/>
  <c r="O11" i="33"/>
  <c r="O22" i="33"/>
  <c r="O14" i="33"/>
  <c r="P17" i="33"/>
  <c r="Q20" i="33"/>
  <c r="Q12" i="33"/>
  <c r="R15" i="33"/>
  <c r="S18" i="33"/>
  <c r="T21" i="33"/>
  <c r="T13" i="33"/>
  <c r="U16" i="33"/>
  <c r="V11" i="33"/>
  <c r="O21" i="33"/>
  <c r="O13" i="33"/>
  <c r="U11" i="33"/>
  <c r="O20" i="33"/>
  <c r="O12" i="33"/>
  <c r="P15" i="33"/>
  <c r="Q18" i="33"/>
  <c r="R21" i="33"/>
  <c r="R13" i="33"/>
  <c r="S16" i="33"/>
  <c r="T19" i="33"/>
  <c r="U22" i="33"/>
  <c r="U14" i="33"/>
  <c r="V17" i="33"/>
  <c r="W20" i="33"/>
  <c r="W12" i="33"/>
  <c r="T11" i="33"/>
  <c r="O19" i="33"/>
  <c r="P22" i="33"/>
  <c r="P14" i="33"/>
  <c r="Q17" i="33"/>
  <c r="B36" i="17"/>
  <c r="J36" i="17" s="1"/>
  <c r="B53" i="17"/>
  <c r="B39" i="17"/>
  <c r="J39" i="17" s="1"/>
  <c r="B56" i="17"/>
  <c r="B57" i="17"/>
  <c r="B40" i="17"/>
  <c r="J40" i="17" s="1"/>
  <c r="B38" i="17"/>
  <c r="B55" i="17"/>
  <c r="B50" i="17"/>
  <c r="B33" i="17"/>
  <c r="B43" i="17"/>
  <c r="J43" i="17" s="1"/>
  <c r="B60" i="17"/>
  <c r="B35" i="17"/>
  <c r="B52" i="17"/>
  <c r="B34" i="17"/>
  <c r="J34" i="17" s="1"/>
  <c r="B51" i="17"/>
  <c r="B44" i="17"/>
  <c r="J44" i="17" s="1"/>
  <c r="B61" i="17"/>
  <c r="B42" i="17"/>
  <c r="B59" i="17"/>
  <c r="B58" i="17"/>
  <c r="B41" i="17"/>
  <c r="J41" i="17" s="1"/>
  <c r="B37" i="17"/>
  <c r="B54" i="17"/>
  <c r="G186" i="33"/>
  <c r="H186" i="33"/>
  <c r="J186" i="33"/>
  <c r="I186" i="33"/>
  <c r="C186" i="33"/>
  <c r="K186" i="33"/>
  <c r="D186" i="33"/>
  <c r="E186" i="33"/>
  <c r="F186" i="33"/>
  <c r="I170" i="33"/>
  <c r="G170" i="33"/>
  <c r="H170" i="33"/>
  <c r="C170" i="33"/>
  <c r="K170" i="33"/>
  <c r="D170" i="33"/>
  <c r="E170" i="33"/>
  <c r="J170" i="33"/>
  <c r="F170" i="33"/>
  <c r="I154" i="33"/>
  <c r="G154" i="33"/>
  <c r="H154" i="33"/>
  <c r="J154" i="33"/>
  <c r="C154" i="33"/>
  <c r="K154" i="33"/>
  <c r="D154" i="33"/>
  <c r="E154" i="33"/>
  <c r="F154" i="33"/>
  <c r="I138" i="33"/>
  <c r="G138" i="33"/>
  <c r="H138" i="33"/>
  <c r="C138" i="33"/>
  <c r="K138" i="33"/>
  <c r="D138" i="33"/>
  <c r="J138" i="33"/>
  <c r="E138" i="33"/>
  <c r="F138" i="33"/>
  <c r="J122" i="33"/>
  <c r="C122" i="33"/>
  <c r="K122" i="33"/>
  <c r="D122" i="33"/>
  <c r="E122" i="33"/>
  <c r="G122" i="33"/>
  <c r="H122" i="33"/>
  <c r="I122" i="33"/>
  <c r="F122" i="33"/>
  <c r="G106" i="33"/>
  <c r="I106" i="33"/>
  <c r="J106" i="33"/>
  <c r="C106" i="33"/>
  <c r="D106" i="33"/>
  <c r="H106" i="33"/>
  <c r="K106" i="33"/>
  <c r="E106" i="33"/>
  <c r="F106" i="33"/>
  <c r="G90" i="33"/>
  <c r="C90" i="33"/>
  <c r="K90" i="33"/>
  <c r="J90" i="33"/>
  <c r="D90" i="33"/>
  <c r="H90" i="33"/>
  <c r="I90" i="33"/>
  <c r="E90" i="33"/>
  <c r="F90" i="33"/>
  <c r="I74" i="33"/>
  <c r="F74" i="33"/>
  <c r="G74" i="33"/>
  <c r="H74" i="33"/>
  <c r="C74" i="33"/>
  <c r="J74" i="33"/>
  <c r="D74" i="33"/>
  <c r="E74" i="33"/>
  <c r="K74" i="33"/>
  <c r="I58" i="33"/>
  <c r="G58" i="33"/>
  <c r="H58" i="33"/>
  <c r="J58" i="33"/>
  <c r="C58" i="33"/>
  <c r="K58" i="33"/>
  <c r="D58" i="33"/>
  <c r="E58" i="33"/>
  <c r="F58" i="33"/>
  <c r="E42" i="33"/>
  <c r="F42" i="33"/>
  <c r="G42" i="33"/>
  <c r="H42" i="33"/>
  <c r="I42" i="33"/>
  <c r="J42" i="33"/>
  <c r="C42" i="33"/>
  <c r="K42" i="33"/>
  <c r="D42" i="33"/>
  <c r="I26" i="33"/>
  <c r="G26" i="33"/>
  <c r="H26" i="33"/>
  <c r="J26" i="33"/>
  <c r="C26" i="33"/>
  <c r="K26" i="33"/>
  <c r="D26" i="33"/>
  <c r="E26" i="33"/>
  <c r="F26" i="33"/>
  <c r="C10" i="33"/>
  <c r="G10" i="33"/>
  <c r="H10" i="33"/>
  <c r="E10" i="33"/>
  <c r="F10" i="33"/>
  <c r="I10" i="33"/>
  <c r="D10" i="33"/>
  <c r="J10" i="33"/>
  <c r="S10" i="33" l="1"/>
  <c r="P10" i="33"/>
  <c r="R10" i="33"/>
  <c r="Q10" i="33"/>
  <c r="T10" i="33"/>
  <c r="O10" i="33"/>
  <c r="V10" i="33"/>
  <c r="U10" i="33"/>
  <c r="I35" i="17"/>
  <c r="C35" i="17"/>
  <c r="H35" i="17"/>
  <c r="D35" i="17"/>
  <c r="E35" i="17"/>
  <c r="F35" i="17"/>
  <c r="G35" i="17"/>
  <c r="E37" i="17"/>
  <c r="D37" i="17"/>
  <c r="F37" i="17"/>
  <c r="C37" i="17"/>
  <c r="G37" i="17"/>
  <c r="H37" i="17"/>
  <c r="I37" i="17"/>
  <c r="J37" i="17"/>
  <c r="D38" i="17"/>
  <c r="E38" i="17"/>
  <c r="C38" i="17"/>
  <c r="H38" i="17"/>
  <c r="F38" i="17"/>
  <c r="G38" i="17"/>
  <c r="I38" i="17"/>
  <c r="E41" i="17"/>
  <c r="F41" i="17"/>
  <c r="G41" i="17"/>
  <c r="H41" i="17"/>
  <c r="I41" i="17"/>
  <c r="C41" i="17"/>
  <c r="D41" i="17"/>
  <c r="D42" i="17"/>
  <c r="E42" i="17"/>
  <c r="C42" i="17"/>
  <c r="F42" i="17"/>
  <c r="G42" i="17"/>
  <c r="H42" i="17"/>
  <c r="I42" i="17"/>
  <c r="I43" i="17"/>
  <c r="F43" i="17"/>
  <c r="H43" i="17"/>
  <c r="D43" i="17"/>
  <c r="E43" i="17"/>
  <c r="G43" i="17"/>
  <c r="C43" i="17"/>
  <c r="I39" i="17"/>
  <c r="D39" i="17"/>
  <c r="C39" i="17"/>
  <c r="F39" i="17"/>
  <c r="E39" i="17"/>
  <c r="H39" i="17"/>
  <c r="G39" i="17"/>
  <c r="E33" i="17"/>
  <c r="C33" i="17"/>
  <c r="F33" i="17"/>
  <c r="G33" i="17"/>
  <c r="H33" i="17"/>
  <c r="I33" i="17"/>
  <c r="D33" i="17"/>
  <c r="J35" i="17"/>
  <c r="J38" i="17"/>
  <c r="J42" i="17"/>
  <c r="D34" i="17"/>
  <c r="E34" i="17"/>
  <c r="F34" i="17"/>
  <c r="H34" i="17"/>
  <c r="G34" i="17"/>
  <c r="I34" i="17"/>
  <c r="C34" i="17"/>
  <c r="G40" i="17"/>
  <c r="C40" i="17"/>
  <c r="D40" i="17"/>
  <c r="H40" i="17"/>
  <c r="F40" i="17"/>
  <c r="I40" i="17"/>
  <c r="E40" i="17"/>
  <c r="G44" i="17"/>
  <c r="C44" i="17"/>
  <c r="H44" i="17"/>
  <c r="I44" i="17"/>
  <c r="D44" i="17"/>
  <c r="F44" i="17"/>
  <c r="E44" i="17"/>
  <c r="G36" i="17"/>
  <c r="C36" i="17"/>
  <c r="H36" i="17"/>
  <c r="D36" i="17"/>
  <c r="I36" i="17"/>
  <c r="F36" i="17"/>
  <c r="E36" i="17"/>
  <c r="M33" i="17" l="1"/>
  <c r="L38" i="17"/>
  <c r="M41" i="17"/>
  <c r="L34" i="17"/>
  <c r="M36" i="17"/>
  <c r="L42" i="17"/>
  <c r="L37" i="17"/>
  <c r="M44" i="17"/>
  <c r="M35" i="17"/>
  <c r="M40" i="17"/>
  <c r="L40" i="17"/>
  <c r="K40" i="17"/>
  <c r="L39" i="17"/>
  <c r="L33" i="17"/>
  <c r="M34" i="17"/>
  <c r="M39" i="17"/>
  <c r="K42" i="17"/>
  <c r="K33" i="17"/>
  <c r="K36" i="17"/>
  <c r="M38" i="17"/>
  <c r="K34" i="17"/>
  <c r="L36" i="17"/>
  <c r="M43" i="17"/>
  <c r="K38" i="17"/>
  <c r="K39" i="17"/>
  <c r="M42" i="17"/>
  <c r="L35" i="17"/>
  <c r="L43" i="17"/>
  <c r="K37" i="17"/>
  <c r="K35" i="17"/>
  <c r="L41" i="17"/>
  <c r="K44" i="17"/>
  <c r="K43" i="17"/>
  <c r="L44" i="17"/>
  <c r="M37" i="17"/>
  <c r="K41" i="17"/>
  <c r="K8" i="31" l="1"/>
  <c r="J8" i="31"/>
  <c r="I8" i="31"/>
  <c r="H8" i="31"/>
  <c r="G8" i="31"/>
  <c r="F8" i="31"/>
  <c r="E8" i="31"/>
  <c r="D8" i="31"/>
  <c r="J5" i="31" s="1"/>
  <c r="K8" i="30"/>
  <c r="J8" i="30"/>
  <c r="I8" i="30"/>
  <c r="H8" i="30"/>
  <c r="G8" i="30"/>
  <c r="F8" i="30"/>
  <c r="E8" i="30"/>
  <c r="D8" i="30"/>
  <c r="J5" i="30" s="1"/>
  <c r="K8" i="29"/>
  <c r="K18" i="17" s="1"/>
  <c r="J8" i="29"/>
  <c r="K17" i="17" s="1"/>
  <c r="I8" i="29"/>
  <c r="K16" i="17" s="1"/>
  <c r="H8" i="29"/>
  <c r="K15" i="17" s="1"/>
  <c r="G8" i="29"/>
  <c r="K14" i="17" s="1"/>
  <c r="F8" i="29"/>
  <c r="K13" i="17" s="1"/>
  <c r="E8" i="29"/>
  <c r="K12" i="17" s="1"/>
  <c r="D8" i="29"/>
  <c r="J5" i="29" s="1"/>
  <c r="K8" i="28"/>
  <c r="J18" i="17" s="1"/>
  <c r="J8" i="28"/>
  <c r="J17" i="17" s="1"/>
  <c r="I8" i="28"/>
  <c r="J16" i="17" s="1"/>
  <c r="H8" i="28"/>
  <c r="J15" i="17" s="1"/>
  <c r="G8" i="28"/>
  <c r="J14" i="17" s="1"/>
  <c r="F8" i="28"/>
  <c r="J13" i="17" s="1"/>
  <c r="E8" i="28"/>
  <c r="J12" i="17" s="1"/>
  <c r="D8" i="28"/>
  <c r="J5" i="28" s="1"/>
  <c r="K8" i="27"/>
  <c r="I18" i="17" s="1"/>
  <c r="J8" i="27"/>
  <c r="I17" i="17" s="1"/>
  <c r="I8" i="27"/>
  <c r="I16" i="17" s="1"/>
  <c r="H8" i="27"/>
  <c r="I15" i="17" s="1"/>
  <c r="G8" i="27"/>
  <c r="I14" i="17" s="1"/>
  <c r="F8" i="27"/>
  <c r="I13" i="17" s="1"/>
  <c r="E8" i="27"/>
  <c r="I12" i="17" s="1"/>
  <c r="D8" i="27"/>
  <c r="J5" i="27" s="1"/>
  <c r="K8" i="26"/>
  <c r="J8" i="26"/>
  <c r="I8" i="26"/>
  <c r="H8" i="26"/>
  <c r="G8" i="26"/>
  <c r="F8" i="26"/>
  <c r="E8" i="26"/>
  <c r="D8" i="26"/>
  <c r="J5" i="26" s="1"/>
  <c r="K8" i="25"/>
  <c r="G18" i="17" s="1"/>
  <c r="J8" i="25"/>
  <c r="G17" i="17" s="1"/>
  <c r="I8" i="25"/>
  <c r="G16" i="17" s="1"/>
  <c r="H8" i="25"/>
  <c r="G15" i="17" s="1"/>
  <c r="G8" i="25"/>
  <c r="G14" i="17" s="1"/>
  <c r="F8" i="25"/>
  <c r="G13" i="17" s="1"/>
  <c r="E8" i="25"/>
  <c r="G12" i="17" s="1"/>
  <c r="D8" i="25"/>
  <c r="J5" i="25" s="1"/>
  <c r="K8" i="24"/>
  <c r="J8" i="24"/>
  <c r="I8" i="24"/>
  <c r="H8" i="24"/>
  <c r="G8" i="24"/>
  <c r="F8" i="24"/>
  <c r="E8" i="24"/>
  <c r="D8" i="24"/>
  <c r="J5" i="24" s="1"/>
  <c r="K8" i="23"/>
  <c r="J8" i="23"/>
  <c r="I8" i="23"/>
  <c r="H8" i="23"/>
  <c r="G8" i="23"/>
  <c r="F8" i="23"/>
  <c r="E8" i="23"/>
  <c r="D8" i="23"/>
  <c r="K8" i="22"/>
  <c r="D18" i="17" s="1"/>
  <c r="J8" i="22"/>
  <c r="D17" i="17" s="1"/>
  <c r="I8" i="22"/>
  <c r="D16" i="17" s="1"/>
  <c r="H8" i="22"/>
  <c r="D15" i="17" s="1"/>
  <c r="G8" i="22"/>
  <c r="D14" i="17" s="1"/>
  <c r="F8" i="22"/>
  <c r="D13" i="17" s="1"/>
  <c r="E8" i="22"/>
  <c r="D8" i="22"/>
  <c r="J5" i="22" s="1"/>
  <c r="H13" i="17" l="1"/>
  <c r="H14" i="17"/>
  <c r="H17" i="17"/>
  <c r="L14" i="17"/>
  <c r="L16" i="17"/>
  <c r="L17" i="17"/>
  <c r="L15" i="17"/>
  <c r="L18" i="17"/>
  <c r="L13" i="17"/>
  <c r="L12" i="17"/>
  <c r="M15" i="17"/>
  <c r="M13" i="17"/>
  <c r="M16" i="17"/>
  <c r="M18" i="17"/>
  <c r="M14" i="17"/>
  <c r="M17" i="17"/>
  <c r="M12" i="17"/>
  <c r="H15" i="17"/>
  <c r="H16" i="17"/>
  <c r="H18" i="17"/>
  <c r="H12" i="17"/>
  <c r="M8" i="17"/>
  <c r="M19" i="17"/>
  <c r="L8" i="17"/>
  <c r="L19" i="17"/>
  <c r="K8" i="17"/>
  <c r="K19" i="17"/>
  <c r="J8" i="17"/>
  <c r="J19" i="17"/>
  <c r="I8" i="17"/>
  <c r="I19" i="17"/>
  <c r="H8" i="17"/>
  <c r="H19" i="17"/>
  <c r="G8" i="17"/>
  <c r="G19" i="17"/>
  <c r="D8" i="17"/>
  <c r="D19" i="17"/>
  <c r="D12" i="17"/>
  <c r="F19" i="17"/>
  <c r="F18" i="17"/>
  <c r="F8" i="17"/>
  <c r="F17" i="17"/>
  <c r="F16" i="17"/>
  <c r="F15" i="17"/>
  <c r="F14" i="17"/>
  <c r="F13" i="17"/>
  <c r="F12" i="17"/>
  <c r="J5" i="23"/>
  <c r="E19" i="17" s="1"/>
  <c r="E18" i="17" l="1"/>
  <c r="E12" i="17"/>
  <c r="E15" i="17"/>
  <c r="E17" i="17"/>
  <c r="E13" i="17"/>
  <c r="E16" i="17"/>
  <c r="E14" i="17"/>
  <c r="E8" i="17"/>
  <c r="F22" i="17"/>
  <c r="D22" i="17"/>
  <c r="K22" i="17"/>
  <c r="D23" i="17"/>
  <c r="D25" i="17"/>
  <c r="H22" i="17"/>
  <c r="D24" i="17"/>
  <c r="L22" i="17"/>
  <c r="I22" i="17"/>
  <c r="M22" i="17"/>
  <c r="G22" i="17"/>
  <c r="J22" i="17"/>
  <c r="C22" i="17"/>
  <c r="M21" i="17"/>
  <c r="K21" i="17"/>
  <c r="D21" i="17"/>
  <c r="F21" i="17"/>
  <c r="H21" i="17"/>
  <c r="G21" i="17"/>
  <c r="L21" i="17"/>
  <c r="J21" i="17"/>
  <c r="I21" i="17"/>
  <c r="C21" i="17"/>
  <c r="C23" i="17"/>
  <c r="E22" i="17" l="1"/>
  <c r="E21" i="17"/>
  <c r="C24" i="17"/>
  <c r="C25" i="17"/>
  <c r="K8" i="1" l="1"/>
  <c r="J8" i="1"/>
  <c r="D8" i="1"/>
  <c r="J5" i="1" s="1"/>
  <c r="I8" i="1"/>
  <c r="H8" i="1"/>
  <c r="G8" i="1"/>
  <c r="F8" i="1"/>
  <c r="E8" i="1"/>
  <c r="B12" i="17" l="1"/>
  <c r="B13" i="17"/>
  <c r="B14" i="17"/>
  <c r="B15" i="17"/>
  <c r="B16" i="17"/>
  <c r="B8" i="17"/>
  <c r="N8" i="17" s="1"/>
  <c r="B17" i="17"/>
  <c r="B18" i="17"/>
  <c r="B49" i="17" l="1"/>
  <c r="J61" i="17"/>
  <c r="J56" i="17"/>
  <c r="J53" i="17"/>
  <c r="J55" i="17"/>
  <c r="J60" i="17"/>
  <c r="J54" i="17"/>
  <c r="J52" i="17"/>
  <c r="J59" i="17"/>
  <c r="J51" i="17"/>
  <c r="J58" i="17"/>
  <c r="J57" i="17"/>
  <c r="I56" i="17"/>
  <c r="H53" i="17"/>
  <c r="H61" i="17"/>
  <c r="G58" i="17"/>
  <c r="F55" i="17"/>
  <c r="E52" i="17"/>
  <c r="E60" i="17"/>
  <c r="C55" i="17"/>
  <c r="I57" i="17"/>
  <c r="H54" i="17"/>
  <c r="G51" i="17"/>
  <c r="G59" i="17"/>
  <c r="F56" i="17"/>
  <c r="E53" i="17"/>
  <c r="E61" i="17"/>
  <c r="D58" i="17"/>
  <c r="H50" i="17"/>
  <c r="C56" i="17"/>
  <c r="H55" i="17"/>
  <c r="G60" i="17"/>
  <c r="F57" i="17"/>
  <c r="D51" i="17"/>
  <c r="I50" i="17"/>
  <c r="E51" i="17"/>
  <c r="I58" i="17"/>
  <c r="G52" i="17"/>
  <c r="E54" i="17"/>
  <c r="D59" i="17"/>
  <c r="C57" i="17"/>
  <c r="G50" i="17"/>
  <c r="I51" i="17"/>
  <c r="I59" i="17"/>
  <c r="H56" i="17"/>
  <c r="G53" i="17"/>
  <c r="G61" i="17"/>
  <c r="F58" i="17"/>
  <c r="E55" i="17"/>
  <c r="D52" i="17"/>
  <c r="D60" i="17"/>
  <c r="C58" i="17"/>
  <c r="I54" i="17"/>
  <c r="H59" i="17"/>
  <c r="F61" i="17"/>
  <c r="E50" i="17"/>
  <c r="G57" i="17"/>
  <c r="D56" i="17"/>
  <c r="C50" i="17"/>
  <c r="I52" i="17"/>
  <c r="I60" i="17"/>
  <c r="H57" i="17"/>
  <c r="G54" i="17"/>
  <c r="F51" i="17"/>
  <c r="F59" i="17"/>
  <c r="E56" i="17"/>
  <c r="D53" i="17"/>
  <c r="D61" i="17"/>
  <c r="C51" i="17"/>
  <c r="M51" i="17" s="1"/>
  <c r="C59" i="17"/>
  <c r="G56" i="17"/>
  <c r="E58" i="17"/>
  <c r="C53" i="17"/>
  <c r="I55" i="17"/>
  <c r="H60" i="17"/>
  <c r="E59" i="17"/>
  <c r="C54" i="17"/>
  <c r="D57" i="17"/>
  <c r="I53" i="17"/>
  <c r="I61" i="17"/>
  <c r="H58" i="17"/>
  <c r="G55" i="17"/>
  <c r="F52" i="17"/>
  <c r="F60" i="17"/>
  <c r="E57" i="17"/>
  <c r="D54" i="17"/>
  <c r="D50" i="17"/>
  <c r="C52" i="17"/>
  <c r="C60" i="17"/>
  <c r="H51" i="17"/>
  <c r="F53" i="17"/>
  <c r="D55" i="17"/>
  <c r="C61" i="17"/>
  <c r="H52" i="17"/>
  <c r="F54" i="17"/>
  <c r="F50" i="17"/>
  <c r="N18" i="17"/>
  <c r="N17" i="17"/>
  <c r="N16" i="17"/>
  <c r="N15" i="17"/>
  <c r="N13" i="17"/>
  <c r="N14" i="17"/>
  <c r="N12" i="17"/>
  <c r="J23" i="17"/>
  <c r="J24" i="17"/>
  <c r="J25" i="17"/>
  <c r="M23" i="17"/>
  <c r="M24" i="17"/>
  <c r="M25" i="17"/>
  <c r="H25" i="17"/>
  <c r="H23" i="17"/>
  <c r="H24" i="17"/>
  <c r="L23" i="17"/>
  <c r="L25" i="17"/>
  <c r="L24" i="17"/>
  <c r="E23" i="17"/>
  <c r="E25" i="17"/>
  <c r="E24" i="17"/>
  <c r="G24" i="17"/>
  <c r="G25" i="17"/>
  <c r="G23" i="17"/>
  <c r="F23" i="17"/>
  <c r="F24" i="17"/>
  <c r="F25" i="17"/>
  <c r="K25" i="17"/>
  <c r="K23" i="17"/>
  <c r="K24" i="17"/>
  <c r="B23" i="17"/>
  <c r="B22" i="17"/>
  <c r="B25" i="17"/>
  <c r="B24" i="17"/>
  <c r="B21" i="17"/>
  <c r="M58" i="17" l="1"/>
  <c r="M52" i="17"/>
  <c r="M53" i="17"/>
  <c r="M61" i="17"/>
  <c r="M59" i="17"/>
  <c r="L61" i="17"/>
  <c r="K56" i="17"/>
  <c r="L54" i="17"/>
  <c r="D49" i="17"/>
  <c r="K58" i="17"/>
  <c r="L55" i="17"/>
  <c r="M60" i="17"/>
  <c r="L51" i="17"/>
  <c r="M56" i="17"/>
  <c r="K57" i="17"/>
  <c r="H49" i="17"/>
  <c r="L60" i="17"/>
  <c r="M54" i="17"/>
  <c r="K50" i="17"/>
  <c r="E49" i="17"/>
  <c r="K55" i="17"/>
  <c r="G49" i="17"/>
  <c r="K51" i="17"/>
  <c r="L59" i="17"/>
  <c r="L52" i="17"/>
  <c r="L58" i="17"/>
  <c r="L53" i="17"/>
  <c r="K59" i="17"/>
  <c r="M57" i="17"/>
  <c r="I49" i="17"/>
  <c r="K61" i="17"/>
  <c r="K53" i="17"/>
  <c r="M55" i="17"/>
  <c r="F49" i="17"/>
  <c r="L50" i="17"/>
  <c r="M50" i="17"/>
  <c r="C49" i="17"/>
  <c r="K52" i="17"/>
  <c r="K54" i="17"/>
  <c r="L57" i="17"/>
  <c r="L56" i="17"/>
  <c r="K60" i="17"/>
  <c r="N22" i="17"/>
  <c r="N21" i="17"/>
  <c r="N23" i="17"/>
  <c r="N25" i="17"/>
  <c r="N24" i="17"/>
  <c r="K11" i="33" a="1"/>
  <c r="K11" i="33" s="1"/>
  <c r="J50" i="17" s="1"/>
  <c r="L8" i="1"/>
  <c r="N19" i="17" s="1"/>
  <c r="M49" i="17" l="1"/>
  <c r="L49" i="17"/>
  <c r="B19" i="17"/>
  <c r="W11" i="33"/>
  <c r="J33" i="17"/>
  <c r="J49" i="17"/>
  <c r="K49" i="17"/>
  <c r="K10" i="33"/>
  <c r="W10" i="33" s="1"/>
  <c r="I25" i="17" l="1"/>
  <c r="I24" i="17"/>
  <c r="I23" i="1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<sst xmlns="http://schemas.openxmlformats.org/spreadsheetml/2006/main" count="791" uniqueCount="172">
  <si>
    <t>Produkt/Lieferant</t>
  </si>
  <si>
    <t>Lieferdatum oder Rechnungsdatum</t>
  </si>
  <si>
    <t>Einkaufs-volumen insgesamt  
(€)</t>
  </si>
  <si>
    <t>Fisch aus nachhaltiger Fischerei (ASC/MSC)</t>
  </si>
  <si>
    <t>Fairer Handel</t>
  </si>
  <si>
    <t>Regional aus Bayern</t>
  </si>
  <si>
    <t>Erhebungszeitraum:</t>
  </si>
  <si>
    <t>Bitte tragen Sie entweder Produkt- oder Lieferantennamen ein. Nehmen Sie die Eintragungen möglichst einheitlich vor.</t>
  </si>
  <si>
    <t>Eingabeformat TT/MM/JJJJ</t>
  </si>
  <si>
    <t>Einkaufsvolumen regional aus Bayern
(€)</t>
  </si>
  <si>
    <t>Produktgruppe</t>
  </si>
  <si>
    <t>Gemüse/Salate</t>
  </si>
  <si>
    <t>Obst/Säfte</t>
  </si>
  <si>
    <t>Kaffee/Tee</t>
  </si>
  <si>
    <t>Sonstige</t>
  </si>
  <si>
    <t>Kartoffeln/Kartoffelprodukte</t>
  </si>
  <si>
    <t>Januar</t>
  </si>
  <si>
    <t>Fisch</t>
  </si>
  <si>
    <t>Getränke</t>
  </si>
  <si>
    <t>Molkereiprodukte, Eier</t>
  </si>
  <si>
    <t>Getreide- und Trockenprodukte</t>
  </si>
  <si>
    <t>Fleisch, Fleisch- und Wurstwaren</t>
  </si>
  <si>
    <t>Öle/Fette (ohne Butter)</t>
  </si>
  <si>
    <t>Februar</t>
  </si>
  <si>
    <t>März</t>
  </si>
  <si>
    <t>April</t>
  </si>
  <si>
    <t>Mai</t>
  </si>
  <si>
    <t>Juni</t>
  </si>
  <si>
    <t>Juli</t>
  </si>
  <si>
    <t>August</t>
  </si>
  <si>
    <t>September</t>
  </si>
  <si>
    <t>Oktober</t>
  </si>
  <si>
    <t>November</t>
  </si>
  <si>
    <t>Dezember</t>
  </si>
  <si>
    <t>Produktgruppen:</t>
  </si>
  <si>
    <t>Gesamt</t>
  </si>
  <si>
    <t>Bitte wählen Sie die entsprechende Produktgruppe aus dem Drop-Down-Menü aus. (Optional)</t>
  </si>
  <si>
    <t>Einkaufsvolumen Bio aus Bayern
(€)</t>
  </si>
  <si>
    <t>Bio aus Bayern</t>
  </si>
  <si>
    <t>Einkaufsvolumen Bio nicht aus Bayern
(€)</t>
  </si>
  <si>
    <t>Bio nicht aus Bayern</t>
  </si>
  <si>
    <t>Gesamt Regional (Bio + konventionell)</t>
  </si>
  <si>
    <t>Gesamt Bio</t>
  </si>
  <si>
    <t xml:space="preserve">Gesamt Bio </t>
  </si>
  <si>
    <t>Regional nicht Bio</t>
  </si>
  <si>
    <t>Kräuter und Gewürze</t>
  </si>
  <si>
    <t>Erläuterungen zur Einkaufsanalyse</t>
  </si>
  <si>
    <t>Die Einkaufsanalyse gibt Ihnen die Möglichkeit Ihren Wareneinsatz zu überprüfen und Ihren Status Quo bzgl. des Einsatzes von regionalen und ökologischen Produkten zu ermitteln.
Sie können den Anteil der verschiedenen Produktqualitäten am Gesamtwareneinsatz bestimmen und erhalten so einen guten Überblick über Ihre aktuelle Waren- und Lieferstruktur sowie deren Entwicklung im Zeitraum der geführten Analyse.</t>
  </si>
  <si>
    <t>Übersicht der Tabellenblätter</t>
  </si>
  <si>
    <t>Tabellenblatt</t>
  </si>
  <si>
    <t>Titel</t>
  </si>
  <si>
    <t>Funktion</t>
  </si>
  <si>
    <t>Tabellenblatt 1</t>
  </si>
  <si>
    <t>Erläuterungen</t>
  </si>
  <si>
    <t>Übersicht und Begrifflichkeiten</t>
  </si>
  <si>
    <t>Tabellenblatt 2</t>
  </si>
  <si>
    <t>Ausfüllhinweise</t>
  </si>
  <si>
    <t>Erläuterungen zur Funktionsweise der Einkaufsanalyse sowie zur Eingabe der Daten</t>
  </si>
  <si>
    <t>Tabellenblatt 3</t>
  </si>
  <si>
    <t>Bilanz</t>
  </si>
  <si>
    <t>Begrifflichkeiten</t>
  </si>
  <si>
    <t>Erhebungszeitraum</t>
  </si>
  <si>
    <t>Gesamteinkaufsvolumen im Erhebungszeitraum</t>
  </si>
  <si>
    <t>Einkaufsvolumen Regional aus Bayern</t>
  </si>
  <si>
    <t xml:space="preserve">Einkaufsvolumen GQ-B (Geprüfte Qualität – Bayern) </t>
  </si>
  <si>
    <t xml:space="preserve">Einkaufsvolumen Bio nicht regional	</t>
  </si>
  <si>
    <t>Einkaufsvolumen Fairer Handel</t>
  </si>
  <si>
    <t>Einkaufsvolumen Fisch aus nachhaltiger Fischerei (ASC/MSC)</t>
  </si>
  <si>
    <t>Vorgehen für das Ausfüllen der Einkaufsanalyse</t>
  </si>
  <si>
    <t>Eingabe des Namens</t>
  </si>
  <si>
    <t>Eingabe von Produkt/Lieferant</t>
  </si>
  <si>
    <t>Eingabe Liefer- oder Rechnungsdatum</t>
  </si>
  <si>
    <t>Eingabe der Rechnungsbeträge für die einzelnen Qualitäten</t>
  </si>
  <si>
    <t xml:space="preserve">Tragen Sie bitte die Rechnungsbeträge für das entsprechende Produkt/Artikelgruppe/Rechnung bei den jeweiligen Qualitäten ein. Enhält eine Rechnung Produkte verschiedener Qualitäten tragen Sie bei den Qualitäten jeweils die entsprechende Summe ein, die sich aus der Rechnung für die entsprechende Qualität ergibt. </t>
  </si>
  <si>
    <t>Tragen Sie bitte alle Rechnungsbeträge für Produkt/Artikelgruppe/Rechnung ein, unabhängig von Qualität und Herkunft.</t>
  </si>
  <si>
    <t>Tragen Sie bei Bedarf zusätzlich die Rechnungsbeträge für das Produkt/Artikelgruppe/Rechnung hier ein. Da die Eintragung doppelt erfolgt wird diese Einrtragung nicht in das Einkaufsvolumen insgesamt einbezogen.</t>
  </si>
  <si>
    <t>Einkaufsvolumen insgesamt  
(€)</t>
  </si>
  <si>
    <t>regionaler Anteil vom GEV
(%)</t>
  </si>
  <si>
    <t>Anteil Bio aus Bayern vom GEV
(%)</t>
  </si>
  <si>
    <t>Anteil  Bio (nicht regional) vom GEV
(%)</t>
  </si>
  <si>
    <t>Anteil Fairer Handel vom GEV
(%)</t>
  </si>
  <si>
    <t>Einkaufs-volumen regional aus Bayern
(€)</t>
  </si>
  <si>
    <t>Einkaufs-volumen Bio nicht aus Bayern
(€)</t>
  </si>
  <si>
    <t>Einkaufs-volumen Bio aus Bayern
(€)</t>
  </si>
  <si>
    <t>Einkaufs-volumen BBS (€)</t>
  </si>
  <si>
    <t>Einkaufsvolumina je Produktgruppe und Monat</t>
  </si>
  <si>
    <t>Gesamteinkaufsvolumen (€)</t>
  </si>
  <si>
    <t>Betrag, der im Erhebungszeitraum für ALLE Lebensmittel insgesamt anfällt, unabhängig von der Qualität und Herkunft. Ergibt sich als Summe von "Einkaufsvolumen insgesamt".</t>
  </si>
  <si>
    <t>Einkaufsvolumen insgesamt</t>
  </si>
  <si>
    <t>Tabelle 2: Anteile der jeweiligen Qualitäten am Einkaufsvolumen des jeweiligen Monats und für den gesamten Erhebungszeitraum</t>
  </si>
  <si>
    <t>Tabelle 1: Gesamteinkaufsvolumina je Monat und für den gesamten Erhebungszeitraum</t>
  </si>
  <si>
    <t>Bilanz 2</t>
  </si>
  <si>
    <t>Einkaufsvolumina je Produktgruppe für den gesamten Erhebungszeitraum</t>
  </si>
  <si>
    <t>Einkaufsvolumina je Produktgruppe und Monat
Einkaufsvolumina je Produktgruppe für den gesamten Erhebungszeitraum</t>
  </si>
  <si>
    <t>Januar - Dezember</t>
  </si>
  <si>
    <t>Tabellenblätter 5 - 16</t>
  </si>
  <si>
    <t>Einkaufsvolumen Bio aus Bayern</t>
  </si>
  <si>
    <t>Zeitraum in dem die Einkaufsanalyse geführt wird. Der Erhebungszeitraum je Tabellenblatt ist ein Monat. In der Bilanz entspricht der Erhebungszeitraum der Anzahl an Monaten, für die die Einkaufsanalyse befüllt wurde.</t>
  </si>
  <si>
    <t>Tabelle 3: Anteil der jeweiligen Qualitäten am Einkaufsvolumen (EV) der Produktgruppe im gesamten Erhebungszeitraum</t>
  </si>
  <si>
    <t>Tabelle 4: Anteil der jeweiligen Qualitäten am Gesamteinkaufsvolumen (GEV) im gesamten Erhebungszeitraum</t>
  </si>
  <si>
    <r>
      <t xml:space="preserve">Darunter fallen alle Rechnungsbeträge von Produkten, die das Siegel </t>
    </r>
    <r>
      <rPr>
        <b/>
        <sz val="11"/>
        <color theme="1"/>
        <rFont val="Calibri"/>
        <family val="2"/>
        <scheme val="minor"/>
      </rPr>
      <t>„Geprüfte Qualität – Bayern“</t>
    </r>
    <r>
      <rPr>
        <sz val="11"/>
        <color theme="1"/>
        <rFont val="Calibri"/>
        <family val="2"/>
        <scheme val="minor"/>
      </rPr>
      <t xml:space="preserve"> tragen. </t>
    </r>
  </si>
  <si>
    <r>
      <t>Hierunter fallen alle Rechnungsbeträge von Produkten, die das</t>
    </r>
    <r>
      <rPr>
        <b/>
        <sz val="11"/>
        <color theme="1"/>
        <rFont val="Calibri"/>
        <family val="2"/>
        <scheme val="minor"/>
      </rPr>
      <t xml:space="preserve"> EU-Bio-Logo</t>
    </r>
    <r>
      <rPr>
        <sz val="11"/>
        <color theme="1"/>
        <rFont val="Calibri"/>
        <family val="2"/>
        <scheme val="minor"/>
      </rPr>
      <t xml:space="preserve"> tragen und </t>
    </r>
    <r>
      <rPr>
        <b/>
        <sz val="11"/>
        <color theme="1"/>
        <rFont val="Calibri"/>
        <family val="2"/>
        <scheme val="minor"/>
      </rPr>
      <t>nicht aus Bayern</t>
    </r>
    <r>
      <rPr>
        <sz val="11"/>
        <color theme="1"/>
        <rFont val="Calibri"/>
        <family val="2"/>
        <scheme val="minor"/>
      </rPr>
      <t xml:space="preserve"> stammen. </t>
    </r>
  </si>
  <si>
    <r>
      <t xml:space="preserve">Hierunter fallen alle Rechnungsbeträge von Produkten, die das </t>
    </r>
    <r>
      <rPr>
        <b/>
        <sz val="11"/>
        <color theme="1"/>
        <rFont val="Calibri"/>
        <family val="2"/>
        <scheme val="minor"/>
      </rPr>
      <t>Bayerische Bio-Siegel</t>
    </r>
    <r>
      <rPr>
        <sz val="11"/>
        <color theme="1"/>
        <rFont val="Calibri"/>
        <family val="2"/>
        <scheme val="minor"/>
      </rPr>
      <t xml:space="preserve"> tragen. </t>
    </r>
  </si>
  <si>
    <r>
      <t xml:space="preserve">Hierunter fallen alle Produkte, welche </t>
    </r>
    <r>
      <rPr>
        <b/>
        <sz val="11"/>
        <color theme="1"/>
        <rFont val="Calibri"/>
        <family val="2"/>
        <scheme val="minor"/>
      </rPr>
      <t>aus fairem Handel</t>
    </r>
    <r>
      <rPr>
        <sz val="11"/>
        <color theme="1"/>
        <rFont val="Calibri"/>
        <family val="2"/>
        <scheme val="minor"/>
      </rPr>
      <t xml:space="preserve"> stammen und entsprechend gekennzeichnet sind. Lebensmittel aus Fairem Handel erkennen Sie
-	am Verkauf in Weltläden,
-	und/oder an dem Label der World Fair Trade Organization (WFTO),
-	und/oder an den Marken der anerkannten Fair-Handels-Importeure,
-	und/oder an den anerkannten Produktsiegeln des Fairen Handels.
Fair-Handels-Importeure kennzeichnen ihre Produkte mit entsprechenden Markenlogos. Die bekanntesten Fair-Handels-Importeure sind: GEPA, dwp, EL PUENTE, Ban-aFair, GLOBO.
Vom Forum Fairer Handel sind in Deutschland die folgenden vier Produktsiegel anerkannt: Fairtrade, Naturland Fair, Fair Life/ Fair for Life, Fair Trade by ECOCERT.</t>
    </r>
  </si>
  <si>
    <r>
      <t xml:space="preserve">Darunter sind Produkte aus </t>
    </r>
    <r>
      <rPr>
        <b/>
        <sz val="11"/>
        <color theme="1"/>
        <rFont val="Calibri"/>
        <family val="2"/>
        <scheme val="minor"/>
      </rPr>
      <t>nachhaltigem Fischfang und nachhaltiger Aquakultur</t>
    </r>
    <r>
      <rPr>
        <sz val="11"/>
        <color theme="1"/>
        <rFont val="Calibri"/>
        <family val="2"/>
        <scheme val="minor"/>
      </rPr>
      <t xml:space="preserve"> zu verstehen. Produkte aus nachhaltigem Fischfang müssen mit dem </t>
    </r>
    <r>
      <rPr>
        <b/>
        <sz val="11"/>
        <color theme="1"/>
        <rFont val="Calibri"/>
        <family val="2"/>
        <scheme val="minor"/>
      </rPr>
      <t xml:space="preserve">MSC-Siegel </t>
    </r>
    <r>
      <rPr>
        <sz val="11"/>
        <color theme="1"/>
        <rFont val="Calibri"/>
        <family val="2"/>
        <scheme val="minor"/>
      </rPr>
      <t xml:space="preserve">(Marine Stewardship Council) gekennzeichnet sein. Produkte aus nachhaltiger Aquakultur müssen mit dem </t>
    </r>
    <r>
      <rPr>
        <b/>
        <sz val="11"/>
        <color theme="1"/>
        <rFont val="Calibri"/>
        <family val="2"/>
        <scheme val="minor"/>
      </rPr>
      <t xml:space="preserve">ASC-Siegel </t>
    </r>
    <r>
      <rPr>
        <sz val="11"/>
        <color theme="1"/>
        <rFont val="Calibri"/>
        <family val="2"/>
        <scheme val="minor"/>
      </rPr>
      <t xml:space="preserve">(Aquaculture Stewardship Council) gekennzeichnet sein. </t>
    </r>
  </si>
  <si>
    <t>Betrieb/Einrichtung:</t>
  </si>
  <si>
    <t>Bitte nehmen Sie die im Folgenden erläuterten Eintragungen je Zeile immer von links nach rechts vor.</t>
  </si>
  <si>
    <t xml:space="preserve">Die Eingabe von Liefer- oder Rechnungsdatum erfolgt in Spalte B. </t>
  </si>
  <si>
    <t xml:space="preserve">Um die Eingabe zu erleichtern, können in der Liste die Daten pro Produkt, pro Lieferant oder pro Rechnung aufgeführt werden, je nachdem wie es am einfachsten ist. Wichtig ist, dass am Ende alle Posten der Rechnung aufgeführt sind. Nehmen Sie die Eintragungen möglichst einheitlich vor. Die Eingabe erfolgt in Spalte A.  </t>
  </si>
  <si>
    <t>Eingabe Produktgruppe</t>
  </si>
  <si>
    <t>Eingabe Einkaufsvolumen insgesamt</t>
  </si>
  <si>
    <t>Eingabe der Rechnungsbeträge von Fisch aus nachhaltiger Fischerei, fairem Handel sowie mit den Gütezeichen "geschützte geografische Angabe" und "geschützte Ursprungsbezeichnung"</t>
  </si>
  <si>
    <t>Summe Gesamt Bio  + Regional (konventionell)</t>
  </si>
  <si>
    <t>Einkaufsvolumen geschützte geografische Angabe (g.g.A) oder geschützte Ursprungsbezeichnung (g.U.)</t>
  </si>
  <si>
    <t>Einkaufsvolumen Bayerisches Bio-Siegel (BBS)</t>
  </si>
  <si>
    <t xml:space="preserve">Regional nicht Bio </t>
  </si>
  <si>
    <r>
      <t>Das Einkaufsvolumen insgesamt umfasst</t>
    </r>
    <r>
      <rPr>
        <b/>
        <sz val="11"/>
        <color theme="1"/>
        <rFont val="Calibri"/>
        <family val="2"/>
        <scheme val="minor"/>
      </rPr>
      <t xml:space="preserve"> alle </t>
    </r>
    <r>
      <rPr>
        <sz val="11"/>
        <color theme="1"/>
        <rFont val="Calibri"/>
        <family val="2"/>
        <scheme val="minor"/>
      </rPr>
      <t>Rechnungsbeträge der jeweiligen Rechung/Lieferung und/oder Produktgruppe, unabhängig von Herkunft und Produktionsweise der Produkte. Nicht berücksichtigt werden Non-Food-Artikel.</t>
    </r>
  </si>
  <si>
    <r>
      <t xml:space="preserve">Das Einkaufsvolumen Bio aus Bayern beinhaltet alle </t>
    </r>
    <r>
      <rPr>
        <b/>
        <sz val="11"/>
        <color theme="1"/>
        <rFont val="Calibri"/>
        <family val="2"/>
        <scheme val="minor"/>
      </rPr>
      <t>regionalen Lebensmittel aus Bayern</t>
    </r>
    <r>
      <rPr>
        <sz val="11"/>
        <color theme="1"/>
        <rFont val="Calibri"/>
        <family val="2"/>
        <scheme val="minor"/>
      </rPr>
      <t xml:space="preserve">, die das </t>
    </r>
    <r>
      <rPr>
        <b/>
        <sz val="11"/>
        <color theme="1"/>
        <rFont val="Calibri"/>
        <family val="2"/>
        <scheme val="minor"/>
      </rPr>
      <t>EU-Bio-Logo</t>
    </r>
    <r>
      <rPr>
        <sz val="11"/>
        <color theme="1"/>
        <rFont val="Calibri"/>
        <family val="2"/>
        <scheme val="minor"/>
      </rPr>
      <t xml:space="preserve"> tragen. Dies bedeutet, dass das Produkt in Bayern erzeugt sein muss. Darunter fallen die Rechnungsbeträge aller biologischer Lebensmittel, die aus Bayern stammen, jedoch </t>
    </r>
    <r>
      <rPr>
        <b/>
        <sz val="11"/>
        <color theme="1"/>
        <rFont val="Calibri"/>
        <family val="2"/>
        <scheme val="minor"/>
      </rPr>
      <t>nicht</t>
    </r>
    <r>
      <rPr>
        <sz val="11"/>
        <color theme="1"/>
        <rFont val="Calibri"/>
        <family val="2"/>
        <scheme val="minor"/>
      </rPr>
      <t xml:space="preserve"> das Bayerische Bio-Siegel tragen. 
Dazu zählen auch, wie bereits beim „Einkaufsvolumen regional aus Bayern“ erläutert, Bio-Produkte aus einer gesicherten Regionalinitiative. D. h. neben Bayern werden auch hier klar definierte grenzüberschreitende Gebiete berücksichtigt, die einen Anteil in Bayern aufweisen sofern sich alle Erzeugungs-, Herstellungs- und Verarbeitungsstufen bis hin zum landwirtschaftlichen Rohstoff auf diese Region beziehen.
Ebenso berücksichtigt werden auch Bio-Produkte mit wesentlichen regionalen Komponenten, wenn der Anteil aus bayerischer Landwirtschaft mind. 50 % beträgt. 
</t>
    </r>
    <r>
      <rPr>
        <b/>
        <sz val="11"/>
        <color theme="1"/>
        <rFont val="Calibri"/>
        <family val="2"/>
        <scheme val="minor"/>
      </rPr>
      <t>Nicht</t>
    </r>
    <r>
      <rPr>
        <sz val="11"/>
        <color theme="1"/>
        <rFont val="Calibri"/>
        <family val="2"/>
        <scheme val="minor"/>
      </rPr>
      <t xml:space="preserve"> einbezogen werden Bio-Produkte, die außerhalb Bayerns erzeugt und in Bayern weiterverarbeitet wurden (z. B. Schweinefleisch aus Tschechien, das in Bayern zu Wurstwaren verarbeitet wurde). Außerdem </t>
    </r>
    <r>
      <rPr>
        <b/>
        <sz val="11"/>
        <color theme="1"/>
        <rFont val="Calibri"/>
        <family val="2"/>
        <scheme val="minor"/>
      </rPr>
      <t>nicht</t>
    </r>
    <r>
      <rPr>
        <sz val="11"/>
        <color theme="1"/>
        <rFont val="Calibri"/>
        <family val="2"/>
        <scheme val="minor"/>
      </rPr>
      <t xml:space="preserve"> mit einbezogen werden Produkte mit dem Bayerischen Bio-Siegel, da diese in einer separaten Kategorie erfasst werden.</t>
    </r>
  </si>
  <si>
    <t>Bio aus Bayern (inkl. BBS)</t>
  </si>
  <si>
    <t>Bio aus Bayern (Bio aus Bayern + BBS)</t>
  </si>
  <si>
    <t>Tabellen zum Eingeben der Daten</t>
  </si>
  <si>
    <r>
      <t xml:space="preserve">Die Eingabe der Produktgruppe erfolgt in Spalte C. Es kann zwischen folgenden Produktgruppen gewählt werden:
- Kartoffeln und Kartoffelprodukte
- Getreide- und Trockenprodukte (Mehle, Teigwaren/Nudeln, Reis, Hirse, Couscous, Bulgur, Nüsse, Samen, Brot und Backwaren, Hülsenfrüchte (trocken), Trockenobst)
- Molkereiprodukte, Eier (Milch, Joghurt, Quark, Kefir, Buttermilch, Käse, Butter, Eier)
- Gemüse/Salate
- Obst/Säfte
- Fleisch, Fleisch- und Wurstwaren (Schwein, Rind, Geflügel, Wild usw.)
- Fisch (Süßwasser- und Seefische, Fischerzeugnisse, Meeresfrüchte)
- Kräuter und Gewürze
- Öle und Fette (ohne Butter)
- Kaffee/Tee
- Getränke (Wasser, Limonaden, alkohol. Getränke)
- Sonstige
</t>
    </r>
    <r>
      <rPr>
        <b/>
        <sz val="11"/>
        <color theme="1"/>
        <rFont val="Calibri"/>
        <family val="2"/>
        <scheme val="minor"/>
      </rPr>
      <t xml:space="preserve">Die Eintragung ist optional. </t>
    </r>
    <r>
      <rPr>
        <sz val="11"/>
        <color theme="1"/>
        <rFont val="Calibri"/>
        <family val="2"/>
        <scheme val="minor"/>
      </rPr>
      <t xml:space="preserve"> Werden keine Angaben gemacht zeigen Tabellen 3 und 4 in der Bilanz sowie die Tabellen in Bilanz 2 keine Ergebnisse an. Ohne Auswahl der Produktgruppe können nur die Tabellen 1 und 2 in der Bilanz Ergebnisse anzeigen.</t>
    </r>
  </si>
  <si>
    <r>
      <t xml:space="preserve">Übersicht über:
</t>
    </r>
    <r>
      <rPr>
        <b/>
        <sz val="11"/>
        <color theme="1"/>
        <rFont val="Calibri"/>
        <family val="2"/>
        <scheme val="minor"/>
      </rPr>
      <t>Gesamteinkaufsvolumina</t>
    </r>
    <r>
      <rPr>
        <sz val="11"/>
        <color theme="1"/>
        <rFont val="Calibri"/>
        <family val="2"/>
        <scheme val="minor"/>
      </rPr>
      <t xml:space="preserve"> je Monat und für den gesamten Erhebungszeitraum (Tabelle 1)
Anteile der jeweiligen Qualitäten am </t>
    </r>
    <r>
      <rPr>
        <b/>
        <sz val="11"/>
        <color theme="1"/>
        <rFont val="Calibri"/>
        <family val="2"/>
        <scheme val="minor"/>
      </rPr>
      <t>Einkaufsvolumen des jeweiligen Monats</t>
    </r>
    <r>
      <rPr>
        <sz val="11"/>
        <color theme="1"/>
        <rFont val="Calibri"/>
        <family val="2"/>
        <scheme val="minor"/>
      </rPr>
      <t xml:space="preserve"> und für den gesamten Erhebungszeitraum (Tabelle 2)
Anteil der jeweiligen Qualitäten am</t>
    </r>
    <r>
      <rPr>
        <b/>
        <sz val="11"/>
        <color theme="1"/>
        <rFont val="Calibri"/>
        <family val="2"/>
        <scheme val="minor"/>
      </rPr>
      <t xml:space="preserve"> Einkaufsvolumen (EV) der Produktgruppe</t>
    </r>
    <r>
      <rPr>
        <sz val="11"/>
        <color theme="1"/>
        <rFont val="Calibri"/>
        <family val="2"/>
        <scheme val="minor"/>
      </rPr>
      <t xml:space="preserve"> im gesamten Erhebungszeitraum (Tabelle 3)
Anteil der jeweiligen Qualitäten am</t>
    </r>
    <r>
      <rPr>
        <b/>
        <sz val="11"/>
        <color theme="1"/>
        <rFont val="Calibri"/>
        <family val="2"/>
        <scheme val="minor"/>
      </rPr>
      <t xml:space="preserve"> Gesamteinkaufsvolumen (GEV) </t>
    </r>
    <r>
      <rPr>
        <sz val="11"/>
        <color theme="1"/>
        <rFont val="Calibri"/>
        <family val="2"/>
        <scheme val="minor"/>
      </rPr>
      <t>im gesamten Erhebungszeitraum (Tabelle 4)</t>
    </r>
  </si>
  <si>
    <t>Eine Einordnung der Lebensmittel ist per Auswahlliste in verschiedene Produktgruppen möglich. Klicken Sie hierfür auf den Pfeil, der rechts in der Zelle erscheint und wählen Sie die entsprechende Produktgruppe aus. Diese Eintragung ist optional. Nur bei entsprechenden vollständigen Eintragungen zeigen Tabellen 3 und 4 in der Bilanz Ergebnisse an. Ohne Auswahl der Produktgruppe zeigen nur die Tabellen 1 und 2 in der Bilanz Ergebnisse an.</t>
  </si>
  <si>
    <t>Bitte nehmen Sie die entsprechenden Eintragungen in den Tabellenblättern für die jeweiligen Monate vor. Es sind nur in den weiß hinterlegten Zellen Eintragungen notwendig. Die Daten werden automatisch in die Blätter "Bilanz" und "Bilanz 2" übernommen. Hier sind keine weiteren Eintragungen notwendig.</t>
  </si>
  <si>
    <t>Anteil "Gesamt Bio" am Einkaufsvolumen</t>
  </si>
  <si>
    <t>Anteil "Bio aus Bayern (inkl. BBS)"</t>
  </si>
  <si>
    <t>Anteil "Regional nicht Bio"</t>
  </si>
  <si>
    <t>Anteil "Gesamt Regional (Bio + konventionell)"</t>
  </si>
  <si>
    <t>Summe der Anteile "Gesamt Bio  + Regional (konventionell)"</t>
  </si>
  <si>
    <r>
      <t xml:space="preserve">In der Bilanz bezeichnet der Anteil </t>
    </r>
    <r>
      <rPr>
        <b/>
        <sz val="11"/>
        <color theme="1"/>
        <rFont val="Calibri"/>
        <family val="2"/>
        <scheme val="minor"/>
      </rPr>
      <t>"Gesamt Bio"</t>
    </r>
    <r>
      <rPr>
        <sz val="11"/>
        <color theme="1"/>
        <rFont val="Calibri"/>
        <family val="2"/>
        <scheme val="minor"/>
      </rPr>
      <t xml:space="preserve"> in Zeile 21 B - N, Spalte K 33 - 44 sowie 49 - 61 die Summe der Anteile für </t>
    </r>
    <r>
      <rPr>
        <b/>
        <sz val="11"/>
        <color theme="1"/>
        <rFont val="Calibri"/>
        <family val="2"/>
        <scheme val="minor"/>
      </rPr>
      <t>"Bio nicht regional"</t>
    </r>
    <r>
      <rPr>
        <sz val="11"/>
        <color theme="1"/>
        <rFont val="Calibri"/>
        <family val="2"/>
        <scheme val="minor"/>
      </rPr>
      <t>, "</t>
    </r>
    <r>
      <rPr>
        <b/>
        <sz val="11"/>
        <color theme="1"/>
        <rFont val="Calibri"/>
        <family val="2"/>
        <scheme val="minor"/>
      </rPr>
      <t>Bio aus Bayern"</t>
    </r>
    <r>
      <rPr>
        <sz val="11"/>
        <color theme="1"/>
        <rFont val="Calibri"/>
        <family val="2"/>
        <scheme val="minor"/>
      </rPr>
      <t xml:space="preserve"> und </t>
    </r>
    <r>
      <rPr>
        <b/>
        <sz val="11"/>
        <color theme="1"/>
        <rFont val="Calibri"/>
        <family val="2"/>
        <scheme val="minor"/>
      </rPr>
      <t>"Bayerisches Bio-Siegel"</t>
    </r>
    <r>
      <rPr>
        <sz val="11"/>
        <color theme="1"/>
        <rFont val="Calibri"/>
        <family val="2"/>
        <scheme val="minor"/>
      </rPr>
      <t xml:space="preserve"> bezogen auf die entsprechenden ausgewiesenen Einkaufsvolumina entweder je Artikelgruppe oder Gesamteinkaufsvolumen im Erhebungszeitraum.</t>
    </r>
  </si>
  <si>
    <r>
      <t xml:space="preserve">In der Bilanz beinhaltet der Anteil </t>
    </r>
    <r>
      <rPr>
        <b/>
        <sz val="11"/>
        <color theme="1"/>
        <rFont val="Calibri"/>
        <family val="2"/>
        <scheme val="minor"/>
      </rPr>
      <t>"Bio aus Bayern (inkl. BBS)"</t>
    </r>
    <r>
      <rPr>
        <sz val="11"/>
        <color theme="1"/>
        <rFont val="Calibri"/>
        <family val="2"/>
        <scheme val="minor"/>
      </rPr>
      <t xml:space="preserve"> in Zeile 22 B - N, Spalte L 33 - 44 sowie 49 - 61 die Summe der Anteile für </t>
    </r>
    <r>
      <rPr>
        <b/>
        <sz val="11"/>
        <color theme="1"/>
        <rFont val="Calibri"/>
        <family val="2"/>
        <scheme val="minor"/>
      </rPr>
      <t>"Bio aus Bayern"</t>
    </r>
    <r>
      <rPr>
        <sz val="11"/>
        <color theme="1"/>
        <rFont val="Calibri"/>
        <family val="2"/>
        <scheme val="minor"/>
      </rPr>
      <t xml:space="preserve"> und </t>
    </r>
    <r>
      <rPr>
        <b/>
        <sz val="11"/>
        <color theme="1"/>
        <rFont val="Calibri"/>
        <family val="2"/>
        <scheme val="minor"/>
      </rPr>
      <t>"Bayerisches Bio-Siegel"</t>
    </r>
    <r>
      <rPr>
        <sz val="11"/>
        <color theme="1"/>
        <rFont val="Calibri"/>
        <family val="2"/>
        <scheme val="minor"/>
      </rPr>
      <t xml:space="preserve"> bezogen auf die entsprechenden ausgewiesenen Einkaufsvolumina entweder je Artikelgruppe oder Gesamteinkaufsvolumen im Erhebungszeitraum.</t>
    </r>
  </si>
  <si>
    <r>
      <t xml:space="preserve">In der Bilanz bedeutet Anteil </t>
    </r>
    <r>
      <rPr>
        <b/>
        <sz val="11"/>
        <color theme="1"/>
        <rFont val="Calibri"/>
        <family val="2"/>
        <scheme val="minor"/>
      </rPr>
      <t>"Regional nicht Bio"</t>
    </r>
    <r>
      <rPr>
        <sz val="11"/>
        <color theme="1"/>
        <rFont val="Calibri"/>
        <family val="2"/>
        <scheme val="minor"/>
      </rPr>
      <t xml:space="preserve"> in Zeile 23 B - N, Spalte M 33 - 44 und 49 - 61 die Summe der Anteile aller regionaler konventioneller Produkte, also </t>
    </r>
    <r>
      <rPr>
        <b/>
        <sz val="11"/>
        <color theme="1"/>
        <rFont val="Calibri"/>
        <family val="2"/>
        <scheme val="minor"/>
      </rPr>
      <t>"Regional aus Bayern"</t>
    </r>
    <r>
      <rPr>
        <sz val="11"/>
        <color theme="1"/>
        <rFont val="Calibri"/>
        <family val="2"/>
        <scheme val="minor"/>
      </rPr>
      <t xml:space="preserve"> und </t>
    </r>
    <r>
      <rPr>
        <b/>
        <sz val="11"/>
        <color theme="1"/>
        <rFont val="Calibri"/>
        <family val="2"/>
        <scheme val="minor"/>
      </rPr>
      <t>"Geprüfte Qualität - Bayern"</t>
    </r>
    <r>
      <rPr>
        <sz val="11"/>
        <color theme="1"/>
        <rFont val="Calibri"/>
        <family val="2"/>
        <scheme val="minor"/>
      </rPr>
      <t xml:space="preserve"> bezogen auf die entsprechenden ausgewiesenen Einkaufsvolumina entweder je Artikelgruppe oder Gesamteinkaufsvolumen im Erhebungszeitraum.</t>
    </r>
  </si>
  <si>
    <r>
      <t xml:space="preserve">In der Bilanz bezeichnet der Anteil </t>
    </r>
    <r>
      <rPr>
        <b/>
        <sz val="11"/>
        <color theme="1"/>
        <rFont val="Calibri"/>
        <family val="2"/>
        <scheme val="minor"/>
      </rPr>
      <t>"Gesamt Regional (Bio + konventionell)"</t>
    </r>
    <r>
      <rPr>
        <sz val="11"/>
        <color theme="1"/>
        <rFont val="Calibri"/>
        <family val="2"/>
        <scheme val="minor"/>
      </rPr>
      <t xml:space="preserve"> in Zeile 24 B - N die Summe der Anteile für </t>
    </r>
    <r>
      <rPr>
        <b/>
        <sz val="11"/>
        <color theme="1"/>
        <rFont val="Calibri"/>
        <family val="2"/>
        <scheme val="minor"/>
      </rPr>
      <t>"Regional aus Bayern"</t>
    </r>
    <r>
      <rPr>
        <sz val="11"/>
        <color theme="1"/>
        <rFont val="Calibri"/>
        <family val="2"/>
        <scheme val="minor"/>
      </rPr>
      <t xml:space="preserve">, </t>
    </r>
    <r>
      <rPr>
        <b/>
        <sz val="11"/>
        <color theme="1"/>
        <rFont val="Calibri"/>
        <family val="2"/>
        <scheme val="minor"/>
      </rPr>
      <t>"Geprüfte Qualität - Bayern"</t>
    </r>
    <r>
      <rPr>
        <sz val="11"/>
        <color theme="1"/>
        <rFont val="Calibri"/>
        <family val="2"/>
        <scheme val="minor"/>
      </rPr>
      <t xml:space="preserve">, </t>
    </r>
    <r>
      <rPr>
        <b/>
        <sz val="11"/>
        <color theme="1"/>
        <rFont val="Calibri"/>
        <family val="2"/>
        <scheme val="minor"/>
      </rPr>
      <t>"Bio aus Bayern"</t>
    </r>
    <r>
      <rPr>
        <sz val="11"/>
        <color theme="1"/>
        <rFont val="Calibri"/>
        <family val="2"/>
        <scheme val="minor"/>
      </rPr>
      <t xml:space="preserve"> und </t>
    </r>
    <r>
      <rPr>
        <b/>
        <sz val="11"/>
        <color theme="1"/>
        <rFont val="Calibri"/>
        <family val="2"/>
        <scheme val="minor"/>
      </rPr>
      <t>"Bayerisches Bio-Siegel"</t>
    </r>
    <r>
      <rPr>
        <sz val="11"/>
        <color theme="1"/>
        <rFont val="Calibri"/>
        <family val="2"/>
        <scheme val="minor"/>
      </rPr>
      <t xml:space="preserve"> bezogen auf die entsprechenden ausgewiesenen Einkaufsvolumina entweder je Artikelgruppe oder Gesamteinkaufsvolumen im Erhebungszeitraum.</t>
    </r>
  </si>
  <si>
    <t>Die Einkaufsanalyse enthält 16 verschiedene Tabellenblätter. Nur in den Tabellenblättern 5 - 16 für die jeweiligen Monate müssen Eingaben vorgenommen werden.</t>
  </si>
  <si>
    <t>Tabellenblatt 4</t>
  </si>
  <si>
    <r>
      <t xml:space="preserve">Als Bezugsgröße für regionale Produkte gilt grundsätzlich Bayern. Das Einkaufsvolumen regional aus Bayern beinhaltet alle </t>
    </r>
    <r>
      <rPr>
        <b/>
        <sz val="11"/>
        <color theme="1"/>
        <rFont val="Calibri"/>
        <family val="2"/>
        <scheme val="minor"/>
      </rPr>
      <t xml:space="preserve">konventionell </t>
    </r>
    <r>
      <rPr>
        <sz val="11"/>
        <color theme="1"/>
        <rFont val="Calibri"/>
        <family val="2"/>
        <scheme val="minor"/>
      </rPr>
      <t xml:space="preserve">erzeugten </t>
    </r>
    <r>
      <rPr>
        <b/>
        <sz val="11"/>
        <color theme="1"/>
        <rFont val="Calibri"/>
        <family val="2"/>
        <scheme val="minor"/>
      </rPr>
      <t>regionalen Lebensmittel aus Bayern</t>
    </r>
    <r>
      <rPr>
        <sz val="11"/>
        <color theme="1"/>
        <rFont val="Calibri"/>
        <family val="2"/>
        <scheme val="minor"/>
      </rPr>
      <t xml:space="preserve"> ohne Herkunftssiegel. 
Dazu zählen auch z. B. Produkte aus einer gesicherten Regionalinitiative. Diese Initiative (z. B. Verein, Kommune, Biosphärenreservat, Genossenschaft, Erzeuger-/ Herstellerzusammenschluss) trägt und steuert das Produkt bzw. die Regionalmarke nach klaren Regeln. Die Region ist transparent definiert und bezieht einen Bayernteil ein. 
Jedoch werden auch klar definierte grenzüberschreitende Gebiete berücksichtigt, die einen Anteil in Bayern aufweisen sofern sich alle Erzeugungs-, Herstellungs- und Verarbeitungsstufen bis hin zum landwirtschaftlichen Rohstoff auf diese Region beziehen.
Berücksichtigt werden daher auch Produkte mit wesentlichen regionalen Komponenten, wenn der Anteil aus bayerischer Landwirtschaft mind. 50 % beträgt (z. B.  Molkereien, die einen untergeordneten Anteil der Milch von außerhalb der Region beziehen). 
Nicht einbezogen werden Produkte, die außerhalb Bayerns erzeugt und in Bayern weiterverarbeitet wurden (z. B. Schweinefleisch aus Tschechien, das in Bayern zu Wurstwaren verarbeitet wurde). Außerdem nicht einbezogen werden Produkte mit dem Siegel "Geprüfte Qualität - Bayern", da diese in einer separaten Kategorie erfasst werden.</t>
    </r>
  </si>
  <si>
    <r>
      <t xml:space="preserve">In der Bilanz beinhaltet die Summe der Anteile </t>
    </r>
    <r>
      <rPr>
        <b/>
        <sz val="11"/>
        <color theme="1"/>
        <rFont val="Calibri"/>
        <family val="2"/>
        <scheme val="minor"/>
      </rPr>
      <t>"Gesamt Bio + Regional (konventionell)"</t>
    </r>
    <r>
      <rPr>
        <sz val="11"/>
        <color theme="1"/>
        <rFont val="Calibri"/>
        <family val="2"/>
        <scheme val="minor"/>
      </rPr>
      <t xml:space="preserve"> in Zeile 25 B - N alle Anteile von Produkten regionaler und ökologischer Qualität, also die Summe von </t>
    </r>
    <r>
      <rPr>
        <b/>
        <sz val="11"/>
        <color theme="1"/>
        <rFont val="Calibri"/>
        <family val="2"/>
        <scheme val="minor"/>
      </rPr>
      <t>"Regional aus Bayern"</t>
    </r>
    <r>
      <rPr>
        <sz val="11"/>
        <color theme="1"/>
        <rFont val="Calibri"/>
        <family val="2"/>
        <scheme val="minor"/>
      </rPr>
      <t xml:space="preserve">, </t>
    </r>
    <r>
      <rPr>
        <b/>
        <sz val="11"/>
        <color theme="1"/>
        <rFont val="Calibri"/>
        <family val="2"/>
        <scheme val="minor"/>
      </rPr>
      <t>"Geprüfte Qualität - Bayern"</t>
    </r>
    <r>
      <rPr>
        <sz val="11"/>
        <color theme="1"/>
        <rFont val="Calibri"/>
        <family val="2"/>
        <scheme val="minor"/>
      </rPr>
      <t xml:space="preserve">, </t>
    </r>
    <r>
      <rPr>
        <b/>
        <sz val="11"/>
        <color theme="1"/>
        <rFont val="Calibri"/>
        <family val="2"/>
        <scheme val="minor"/>
      </rPr>
      <t>"Bio nicht regional"</t>
    </r>
    <r>
      <rPr>
        <sz val="11"/>
        <color theme="1"/>
        <rFont val="Calibri"/>
        <family val="2"/>
        <scheme val="minor"/>
      </rPr>
      <t xml:space="preserve">, </t>
    </r>
    <r>
      <rPr>
        <b/>
        <sz val="11"/>
        <color theme="1"/>
        <rFont val="Calibri"/>
        <family val="2"/>
        <scheme val="minor"/>
      </rPr>
      <t>"Bio aus Bayern"</t>
    </r>
    <r>
      <rPr>
        <sz val="11"/>
        <color theme="1"/>
        <rFont val="Calibri"/>
        <family val="2"/>
        <scheme val="minor"/>
      </rPr>
      <t xml:space="preserve"> und </t>
    </r>
    <r>
      <rPr>
        <b/>
        <sz val="11"/>
        <color theme="1"/>
        <rFont val="Calibri"/>
        <family val="2"/>
        <scheme val="minor"/>
      </rPr>
      <t>"Bayerisches Bio-Siegel"</t>
    </r>
    <r>
      <rPr>
        <sz val="11"/>
        <color theme="1"/>
        <rFont val="Calibri"/>
        <family val="2"/>
        <scheme val="minor"/>
      </rPr>
      <t xml:space="preserve"> bezogen auf die entsprechenden ausgewiesenen Einkaufsvolumina entweder je Artikelgruppe oder Gesamteinkaufsvolumen im Erhebungszeitraum.</t>
    </r>
  </si>
  <si>
    <t>der Name der Einrichtung/des Betriebs wird im Tabellenblatt des Monats Januar einmalig in Feld B 4 eingetragen. Die Übertragung des Namens in die Bilanzblätter und die Blätter der anderen Monate erfolgt automatisch.</t>
  </si>
  <si>
    <r>
      <t xml:space="preserve">Die Eintragung jeder Rechnung beginnt mit dem „Einkaufsvolumen insgesamt“ (Spalte D). Hier werden </t>
    </r>
    <r>
      <rPr>
        <b/>
        <sz val="11"/>
        <color theme="1"/>
        <rFont val="Calibri"/>
        <family val="2"/>
        <scheme val="minor"/>
      </rPr>
      <t>alle</t>
    </r>
    <r>
      <rPr>
        <sz val="11"/>
        <color theme="1"/>
        <rFont val="Calibri"/>
        <family val="2"/>
        <scheme val="minor"/>
      </rPr>
      <t xml:space="preserve"> Rechnungsbeträge der Produktgruppe bzw. Lieferung eingetragen, unabhängig von Herkunft, Produktionsweise und Qualität der Produkte, also auch Produkte in konventioneller Qualität, die nicht aus Bayern stammen und somit keiner der im folgenden genannten Qualitäten oder Herkünfte entsprechen. Nicht berücksichtigt werden Non-Food-Artikel wie Reinigungsmittel usw. Die Summe aus allen Eintragungen in Spalte D (Zelle D8) ergibt das Gesamteinkaufsvolumen im Erhebungszeitraum bzw. in dem Monat und wird automatisch in Zelle J5 sowie als Basis für die weiteren Berechungen in die Blätter Bilanz und Bilanz 2 übertragen. Daher ist es wichtig, dass auch Rechnungen/Lieferungen, die nur konventionelle Produkte enthalten die nicht aus Bayern stammen, hier einmalig eingetragen werden. </t>
    </r>
  </si>
  <si>
    <t>Geprüfte Qualität - Bayern (GQ-B)</t>
  </si>
  <si>
    <t>Bayerisches Bio-Siegel (BBS)</t>
  </si>
  <si>
    <t>Anteil g.g.A./g.U. vom GEV 
(%)</t>
  </si>
  <si>
    <t>Summe</t>
  </si>
  <si>
    <t xml:space="preserve"> Gesamteinkaufsvolumen im Erhebungszeitraum:</t>
  </si>
  <si>
    <r>
      <t xml:space="preserve">Hierzu zählen alle Produkte, die nach einem traditionellen Verfahren hergestellt und untrennbar mit einer bestimmten Region verbunden sind und das entsprechende EU-Gütezeichen tragen. 
Die </t>
    </r>
    <r>
      <rPr>
        <b/>
        <sz val="11"/>
        <color theme="1"/>
        <rFont val="Calibri"/>
        <family val="2"/>
        <scheme val="minor"/>
      </rPr>
      <t>„geschützte Ursprungsbezeichnung (g.U.)“</t>
    </r>
    <r>
      <rPr>
        <sz val="11"/>
        <color theme="1"/>
        <rFont val="Calibri"/>
        <family val="2"/>
        <scheme val="minor"/>
      </rPr>
      <t xml:space="preserve"> besagt, dass ein Produkt seine Güte oder Eigenschaften </t>
    </r>
    <r>
      <rPr>
        <b/>
        <sz val="11"/>
        <color theme="1"/>
        <rFont val="Calibri"/>
        <family val="2"/>
        <scheme val="minor"/>
      </rPr>
      <t>überwiegend oder ausschließlich</t>
    </r>
    <r>
      <rPr>
        <sz val="11"/>
        <color theme="1"/>
        <rFont val="Calibri"/>
        <family val="2"/>
        <scheme val="minor"/>
      </rPr>
      <t xml:space="preserve"> den geografischen Verhältnissen einschließlich der natürlichen und menschlichen Einflüsse verdankt. Diese starke Prägung und enge Verbindung mit der Region ist nur möglich, wenn die Erzeugung, die Aufbereitung und die Verarbeitung, also </t>
    </r>
    <r>
      <rPr>
        <b/>
        <sz val="11"/>
        <color theme="1"/>
        <rFont val="Calibri"/>
        <family val="2"/>
        <scheme val="minor"/>
      </rPr>
      <t>alle Produktionsschritte</t>
    </r>
    <r>
      <rPr>
        <sz val="11"/>
        <color theme="1"/>
        <rFont val="Calibri"/>
        <family val="2"/>
        <scheme val="minor"/>
      </rPr>
      <t xml:space="preserve">, in einem bestimmten geographischen Gebiet nach einem anerkannten und festgelegten Verfahren erfolgen. Beispiele für bayerische Produkte sind Allgäuer Emmentaler g.U. oder Allgäuer Bergkäse g.U. Diese beiden Erzeugnisse dürfen demnach nur aus Allgäuer Milch und auch nur im Allgäu nach einem genau festgelegten Verfahren produziert werden. 
Bei der </t>
    </r>
    <r>
      <rPr>
        <b/>
        <sz val="11"/>
        <color theme="1"/>
        <rFont val="Calibri"/>
        <family val="2"/>
        <scheme val="minor"/>
      </rPr>
      <t>„geschützten geografischen Angabe (g.g.A.)“</t>
    </r>
    <r>
      <rPr>
        <sz val="11"/>
        <color theme="1"/>
        <rFont val="Calibri"/>
        <family val="2"/>
        <scheme val="minor"/>
      </rPr>
      <t xml:space="preserve"> sind Qualität, Ansehen oder eine andere Eigenschaft </t>
    </r>
    <r>
      <rPr>
        <b/>
        <sz val="11"/>
        <color theme="1"/>
        <rFont val="Calibri"/>
        <family val="2"/>
        <scheme val="minor"/>
      </rPr>
      <t>wesentlich</t>
    </r>
    <r>
      <rPr>
        <sz val="11"/>
        <color theme="1"/>
        <rFont val="Calibri"/>
        <family val="2"/>
        <scheme val="minor"/>
      </rPr>
      <t xml:space="preserve"> auf diesen geografischen Ursprung zurückzuführen. Hier müssen möglichst viele, aber </t>
    </r>
    <r>
      <rPr>
        <b/>
        <sz val="11"/>
        <color theme="1"/>
        <rFont val="Calibri"/>
        <family val="2"/>
        <scheme val="minor"/>
      </rPr>
      <t>mindestens der wertgebende Produktionsschritt</t>
    </r>
    <r>
      <rPr>
        <sz val="11"/>
        <color theme="1"/>
        <rFont val="Calibri"/>
        <family val="2"/>
        <scheme val="minor"/>
      </rPr>
      <t xml:space="preserve"> in dem abgegrenzten Herkunftsgebiet erfolgen. Die g.g.A. ist deshalb beispielsweise für Produkte geeignet, bei denen einzelne Vorstufen nicht in dem geografischen Gebiet erzeugt werden können (z. B. orientalische Gewürze für den Nürnberger Lebkuchen g.g.A.). </t>
    </r>
  </si>
  <si>
    <t>geschützte geograf. Angabe (g.g.A)/ geschützte Ursprungsbezeichnung (g.U.)</t>
  </si>
  <si>
    <t>regionaler Anteil vom EV der Produkt-gruppe 
(%)</t>
  </si>
  <si>
    <t>Anteil GQ-B vom EV der Produkt-gruppe 
(%)</t>
  </si>
  <si>
    <t>Anteil Bio (nicht regional) vom EV der Produkt-gruppe 
(%)</t>
  </si>
  <si>
    <t>Anteil Bio aus Bayern vom EV der Produkt-gruppe 
(%)</t>
  </si>
  <si>
    <t>Anteil Bayerisches Bio-Siegel vom EV der Produkt-gruppe 
(%)</t>
  </si>
  <si>
    <t>Anteil Fisch aus nachhaltiger Fischerei (ASC/MSC) vom EV der Produkt-gruppe 
(%)</t>
  </si>
  <si>
    <t>Anteil Fairer Handel vom EV der Produkt-gruppe 
(%)</t>
  </si>
  <si>
    <t>Anteil g.g.A./g.U. vom EV der Produkt-gruppe 
(%)</t>
  </si>
  <si>
    <t>Anteil GQ-B vom GEV 
(%)</t>
  </si>
  <si>
    <t xml:space="preserve"> Bayerisches Bio-Siegel vom GEV 
(%)</t>
  </si>
  <si>
    <t>Anteil Fisch aus nachhaltiger Fischerei (ASC/MSC) vom GEV 
(%)</t>
  </si>
  <si>
    <t>Einkaufs-volumen GQ-B 
(€)</t>
  </si>
  <si>
    <t>Einkaufs-volumen Fisch aus nachhaltiger Fischerei (ASC/MSC) 
(€)</t>
  </si>
  <si>
    <t>Einkaufs-volumen Fairer Handel 
(€)</t>
  </si>
  <si>
    <t>Einkaufs-volumen ggA/gU 
(€)</t>
  </si>
  <si>
    <t>Einkaufsvolumen Geprüfte Qualität - Bayern 
(€)</t>
  </si>
  <si>
    <t>Einkaufsvolumen Bayerisches Bio-Siegel 
(€)</t>
  </si>
  <si>
    <t>Einkaufsvolumen Fisch aus nachhaltiger Fischerei (ASC/MSC) 
(€)</t>
  </si>
  <si>
    <t>Einkaufsvolumen Fairer Handel 
(€)</t>
  </si>
  <si>
    <t>Einkaufsvolumen geschützte geograf. Angabe/ geschützte Ursprungs-bezeichnung 
(€)</t>
  </si>
  <si>
    <r>
      <t xml:space="preserve">Die Eingabe der Rechnungsbeträge der Qualitäten der regionalen, ökologischen und bioregionalen Produkte erfolgt in den Spalten E bis I und </t>
    </r>
    <r>
      <rPr>
        <b/>
        <sz val="11"/>
        <color theme="1"/>
        <rFont val="Calibri"/>
        <family val="2"/>
        <scheme val="minor"/>
      </rPr>
      <t>zusätzlich</t>
    </r>
    <r>
      <rPr>
        <sz val="11"/>
        <color theme="1"/>
        <rFont val="Calibri"/>
        <family val="2"/>
        <scheme val="minor"/>
      </rPr>
      <t xml:space="preserve"> zu der Eintragung von "Einkaufsvolumen insgesamt". 
Werden in Spalte A einzelne Produkte eingetragen wird in den Spalten E bis I nur ein Wert für die entsprechende Qualität des Produktes eingetragen. 
Erfolgt in Spalte A die Eintragung einer ganzen Lieferung/Rechnung, die mehrere Produkte in unterschiedlichen Qualitäten und mit unterschiedlichen Herkünften umfasst, so werden ALLE Beträge der Rechung bei den jeweiligen Qualitäten eingetragen. In dem Fall können pro Zeile mehrere Rechnungsbeträge eingetragen werden. Hierbei muss darauf geachtet werden, dass es nicht zu doppelten Eintragungen einzelner Rechnungsposten bei verschiedenen Qualitäten kommt (z. B. unter "regional aus Bayern" und gleichzeitig bei GQ-B).
</t>
    </r>
    <r>
      <rPr>
        <b/>
        <sz val="11"/>
        <color theme="1"/>
        <rFont val="Calibri"/>
        <family val="2"/>
        <scheme val="minor"/>
      </rPr>
      <t xml:space="preserve">Beispiel: </t>
    </r>
    <r>
      <rPr>
        <sz val="11"/>
        <color theme="1"/>
        <rFont val="Calibri"/>
        <family val="2"/>
        <scheme val="minor"/>
      </rPr>
      <t xml:space="preserve">Wird  bei einem Gemüsegroßhändler zum Einen regionales Gemüse in konventioneller Qualität (nicht aus Bayern) für 50 € und zum Anderen Gemüse mit dem Siegel "Geprüfte Qualität - Bayern" ebenfalls für 50 € bezogen, wird zunächst der Gesamteinkaufswert der Rechnung, also 100 € bei Einkaufsvolumen insgesamt eingetragen und der Betrag für das Gemüse mit dem Siegel GQ-B zusätzlich in der Spalte der entsprechenden Qualität. </t>
    </r>
    <r>
      <rPr>
        <b/>
        <sz val="11"/>
        <color theme="1"/>
        <rFont val="Calibri"/>
        <family val="2"/>
        <scheme val="minor"/>
      </rPr>
      <t xml:space="preserve">
Bitte beachten: </t>
    </r>
    <r>
      <rPr>
        <sz val="11"/>
        <color theme="1"/>
        <rFont val="Calibri"/>
        <family val="2"/>
        <scheme val="minor"/>
      </rPr>
      <t>Es wird immer die höchste Qualität eingetragen. Ein Produkt mit dem Bayerischen Bio-Siegel weist natürlich gleichzeitig auch das EU-Bio-Logo auf, wird aber immer nur bei der Qualität BBS eingetragen und nicht bei "Bio aus Bayern" oder "Bio nicht aus Bayern".</t>
    </r>
  </si>
  <si>
    <r>
      <t xml:space="preserve">Die Eingabe der Rechnungsbeträge von Fisch aus nachhaltiger Fischerei, fairem Handel sowie mit den Gütezeichen "geschützte geografische Angabe" und "geschützte Ursprungsbezeichnung" erfolgt optional und </t>
    </r>
    <r>
      <rPr>
        <b/>
        <sz val="11"/>
        <color theme="1"/>
        <rFont val="Calibri"/>
        <family val="2"/>
        <scheme val="minor"/>
      </rPr>
      <t>zusätzlich</t>
    </r>
    <r>
      <rPr>
        <sz val="11"/>
        <color theme="1"/>
        <rFont val="Calibri"/>
        <family val="2"/>
        <scheme val="minor"/>
      </rPr>
      <t xml:space="preserve"> zur Angabe der o.g. Qualitäten. Das heißt, dass die Rechnungsbeträge der Produkte vorher bereits einer entsprechenden Qualität (regional, Bio, bioregional oder den Herkunfts- und Qualitätssiegeln) zugeordnet wurden. Die Angabe des Rechnungsbetrags erfolgt an dieser Stelle also doppelt, er wird aber nicht in die Ermittlung des Einkaufsvolumen insgesamt einbezogen, sondern dient nur der Ermittlung der Anteile von nachhaltiger Fischerei, fairem Handel sowie  den Gütezeichen "geschützte geografische Angabe" und "geschützte Ursprungsbezeichnung" am Gesamtwareneinsatz.</t>
    </r>
  </si>
  <si>
    <t>Musterlieferant</t>
  </si>
  <si>
    <t>2019-1001</t>
  </si>
  <si>
    <t>Musterfirma 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</si>
</sst>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30" x14ac:knownFonts="1">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b/>
      <sz val="14"/>
      <color theme="0"/>
      <name val="Calibri"/>
      <family val="2"/>
      <scheme val="minor"/>
    </font>
    <font>
      <b/>
      <sz val="12"/>
      <color theme="1"/>
      <name val="Calibri"/>
      <family val="2"/>
      <scheme val="minor"/>
    </font>
    <font>
      <b/>
      <sz val="11"/>
      <name val="Calibri"/>
      <family val="2"/>
      <scheme val="minor"/>
    </font>
    <font>
      <b/>
      <sz val="11.5"/>
      <color theme="0"/>
      <name val="Calibri"/>
      <family val="2"/>
      <scheme val="minor"/>
    </font>
    <font>
      <b/>
      <sz val="16"/>
      <color theme="0"/>
      <name val="Calibri"/>
      <family val="2"/>
      <scheme val="minor"/>
    </font>
    <font>
      <b/>
      <sz val="14"/>
      <name val="Calibri"/>
      <family val="2"/>
      <scheme val="minor"/>
    </font>
    <font>
      <b/>
      <sz val="9"/>
      <color theme="1"/>
      <name val="Calibri"/>
      <family val="2"/>
      <scheme val="minor"/>
    </font>
    <font>
      <sz val="8"/>
      <name val="Calibri"/>
      <family val="2"/>
      <scheme val="minor"/>
    </font>
    <font>
      <sz val="11"/>
      <color rgb="FF000000"/>
      <name val="Calibri"/>
      <family val="2"/>
      <scheme val="minor"/>
    </font>
    <font>
      <sz val="11"/>
      <color theme="1"/>
      <name val="Calibri"/>
      <family val="2"/>
      <scheme val="minor"/>
    </font>
    <font>
      <sz val="11"/>
      <name val="Calibri"/>
      <family val="2"/>
      <scheme val="minor"/>
    </font>
    <font>
      <b/>
      <sz val="20"/>
      <color theme="1"/>
      <name val="Calibri"/>
      <family val="2"/>
      <scheme val="minor"/>
    </font>
    <font>
      <b/>
      <sz val="11"/>
      <color theme="4" tint="-0.249977111117893"/>
      <name val="Calibri"/>
      <family val="2"/>
      <scheme val="minor"/>
    </font>
    <font>
      <b/>
      <sz val="11"/>
      <color rgb="FF21A0FF"/>
      <name val="Calibri"/>
      <family val="2"/>
      <scheme val="minor"/>
    </font>
    <font>
      <b/>
      <sz val="11"/>
      <color rgb="FF00B050"/>
      <name val="Calibri"/>
      <family val="2"/>
      <scheme val="minor"/>
    </font>
    <font>
      <b/>
      <sz val="11"/>
      <color rgb="FF2F75B5"/>
      <name val="Calibri"/>
      <family val="2"/>
      <scheme val="minor"/>
    </font>
    <font>
      <b/>
      <sz val="11"/>
      <color rgb="FF00928F"/>
      <name val="Calibri"/>
      <family val="2"/>
      <scheme val="minor"/>
    </font>
    <font>
      <b/>
      <sz val="11"/>
      <color rgb="FFC00000"/>
      <name val="Calibri"/>
      <family val="2"/>
      <scheme val="minor"/>
    </font>
    <font>
      <b/>
      <sz val="11"/>
      <color rgb="FF0070C0"/>
      <name val="Calibri"/>
      <family val="2"/>
      <scheme val="minor"/>
    </font>
    <font>
      <b/>
      <sz val="11"/>
      <color theme="5" tint="0.39997558519241921"/>
      <name val="Calibri"/>
      <family val="2"/>
      <scheme val="minor"/>
    </font>
    <font>
      <b/>
      <sz val="11"/>
      <color theme="9" tint="-0.249977111117893"/>
      <name val="Calibri"/>
      <family val="2"/>
      <scheme val="minor"/>
    </font>
    <font>
      <b/>
      <sz val="11"/>
      <color theme="7" tint="-0.249977111117893"/>
      <name val="Calibri"/>
      <family val="2"/>
      <scheme val="minor"/>
    </font>
    <font>
      <b/>
      <sz val="11"/>
      <color theme="8"/>
      <name val="Calibri"/>
      <family val="2"/>
      <scheme val="minor"/>
    </font>
    <font>
      <b/>
      <sz val="11"/>
      <color theme="5" tint="-0.249977111117893"/>
      <name val="Calibri"/>
      <family val="2"/>
      <scheme val="minor"/>
    </font>
    <font>
      <b/>
      <sz val="11"/>
      <color theme="9"/>
      <name val="Calibri"/>
      <family val="2"/>
      <scheme val="minor"/>
    </font>
    <font>
      <sz val="11"/>
      <color theme="9"/>
      <name val="Calibri"/>
      <family val="2"/>
      <scheme val="minor"/>
    </font>
  </fonts>
  <fills count="25">
    <fill>
      <patternFill patternType="none"/>
    </fill>
    <fill>
      <patternFill patternType="gray125"/>
    </fill>
    <fill>
      <patternFill patternType="solid">
        <fgColor theme="9"/>
        <bgColor indexed="64"/>
      </patternFill>
    </fill>
    <fill>
      <patternFill patternType="solid">
        <fgColor theme="9" tint="0.79998168889431442"/>
        <bgColor indexed="64"/>
      </patternFill>
    </fill>
    <fill>
      <patternFill patternType="solid">
        <fgColor rgb="FF79797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21A0FF"/>
        <bgColor indexed="64"/>
      </patternFill>
    </fill>
    <fill>
      <patternFill patternType="solid">
        <fgColor rgb="FF92D050"/>
        <bgColor indexed="64"/>
      </patternFill>
    </fill>
    <fill>
      <patternFill patternType="solid">
        <fgColor theme="8" tint="-0.249977111117893"/>
        <bgColor indexed="64"/>
      </patternFill>
    </fill>
    <fill>
      <patternFill patternType="solid">
        <fgColor rgb="FF00928F"/>
        <bgColor indexed="64"/>
      </patternFill>
    </fill>
    <fill>
      <patternFill patternType="solid">
        <fgColor rgb="FF0070C0"/>
        <bgColor indexed="64"/>
      </patternFill>
    </fill>
    <fill>
      <patternFill patternType="solid">
        <fgColor rgb="FFC00000"/>
        <bgColor indexed="64"/>
      </patternFill>
    </fill>
    <fill>
      <patternFill patternType="solid">
        <fgColor theme="0"/>
        <bgColor indexed="64"/>
      </patternFill>
    </fill>
    <fill>
      <patternFill patternType="solid">
        <fgColor theme="2" tint="-9.9978637043366805E-2"/>
        <bgColor indexed="64"/>
      </patternFill>
    </fill>
    <fill>
      <patternFill patternType="solid">
        <fgColor theme="4"/>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70AD47"/>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s>
  <cellStyleXfs count="2">
    <xf numFmtId="0" fontId="0" fillId="0" borderId="0"/>
    <xf numFmtId="9" fontId="13" fillId="0" borderId="0" applyFont="0" applyFill="0" applyBorder="0" applyAlignment="0" applyProtection="0"/>
  </cellStyleXfs>
  <cellXfs count="193">
    <xf numFmtId="0" fontId="0" fillId="0" borderId="0" xfId="0"/>
    <xf numFmtId="1" fontId="5" fillId="5" borderId="1" xfId="0" applyNumberFormat="1" applyFont="1" applyFill="1" applyBorder="1" applyAlignment="1">
      <alignment horizontal="center" vertical="center" wrapText="1"/>
    </xf>
    <xf numFmtId="0" fontId="1" fillId="7"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0" borderId="1" xfId="0" applyFont="1" applyFill="1" applyBorder="1" applyAlignment="1">
      <alignment horizontal="center" vertical="center" wrapText="1"/>
    </xf>
    <xf numFmtId="0" fontId="0" fillId="0" borderId="1" xfId="0" applyBorder="1" applyProtection="1">
      <protection locked="0"/>
    </xf>
    <xf numFmtId="164" fontId="0" fillId="0" borderId="1" xfId="0" applyNumberFormat="1" applyBorder="1" applyProtection="1">
      <protection locked="0"/>
    </xf>
    <xf numFmtId="0" fontId="1" fillId="11"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1" fontId="10" fillId="5" borderId="1" xfId="0" applyNumberFormat="1" applyFont="1" applyFill="1" applyBorder="1" applyAlignment="1">
      <alignment horizontal="center" vertical="center" wrapText="1"/>
    </xf>
    <xf numFmtId="0" fontId="0" fillId="2" borderId="0" xfId="0" applyFill="1"/>
    <xf numFmtId="0" fontId="0" fillId="2" borderId="0" xfId="0" applyFill="1" applyBorder="1"/>
    <xf numFmtId="0" fontId="12" fillId="0" borderId="1" xfId="0" applyFont="1" applyBorder="1" applyProtection="1">
      <protection locked="0"/>
    </xf>
    <xf numFmtId="164" fontId="0" fillId="13" borderId="1" xfId="0" applyNumberFormat="1" applyFill="1" applyBorder="1" applyProtection="1">
      <protection locked="0"/>
    </xf>
    <xf numFmtId="1" fontId="10" fillId="5" borderId="1" xfId="0" applyNumberFormat="1" applyFont="1" applyFill="1" applyBorder="1" applyAlignment="1">
      <alignment horizontal="left" vertical="center" wrapText="1"/>
    </xf>
    <xf numFmtId="10" fontId="0" fillId="0" borderId="1" xfId="0" applyNumberFormat="1" applyBorder="1"/>
    <xf numFmtId="164" fontId="0" fillId="0" borderId="1" xfId="0" applyNumberFormat="1" applyBorder="1"/>
    <xf numFmtId="164" fontId="2" fillId="0" borderId="1" xfId="0" applyNumberFormat="1" applyFont="1" applyBorder="1" applyAlignment="1">
      <alignment horizontal="center"/>
    </xf>
    <xf numFmtId="0" fontId="1" fillId="16" borderId="0" xfId="0" applyFont="1" applyFill="1" applyBorder="1" applyAlignment="1">
      <alignment horizontal="center" vertical="center" wrapText="1"/>
    </xf>
    <xf numFmtId="10" fontId="0" fillId="0" borderId="1" xfId="1" applyNumberFormat="1" applyFont="1" applyBorder="1"/>
    <xf numFmtId="164" fontId="6" fillId="5" borderId="1" xfId="0" applyNumberFormat="1" applyFont="1" applyFill="1" applyBorder="1" applyAlignment="1">
      <alignment horizontal="center" vertical="center" wrapText="1"/>
    </xf>
    <xf numFmtId="0" fontId="15" fillId="0" borderId="0" xfId="0" applyFont="1"/>
    <xf numFmtId="0" fontId="6" fillId="5" borderId="1" xfId="0" applyFont="1" applyFill="1" applyBorder="1"/>
    <xf numFmtId="0" fontId="0" fillId="19" borderId="0" xfId="0" applyFill="1"/>
    <xf numFmtId="10" fontId="0" fillId="0" borderId="6" xfId="0" applyNumberFormat="1" applyBorder="1"/>
    <xf numFmtId="10" fontId="0" fillId="0" borderId="6" xfId="1" applyNumberFormat="1" applyFont="1" applyBorder="1"/>
    <xf numFmtId="10" fontId="0" fillId="0" borderId="8" xfId="0" applyNumberFormat="1" applyBorder="1"/>
    <xf numFmtId="0" fontId="2" fillId="6" borderId="5" xfId="0" applyFont="1" applyFill="1" applyBorder="1" applyAlignment="1"/>
    <xf numFmtId="0" fontId="2" fillId="7" borderId="5" xfId="0" applyFont="1" applyFill="1" applyBorder="1" applyAlignment="1"/>
    <xf numFmtId="0" fontId="6" fillId="8" borderId="5" xfId="0" applyFont="1" applyFill="1" applyBorder="1" applyAlignment="1">
      <alignment vertical="center" wrapText="1"/>
    </xf>
    <xf numFmtId="1" fontId="7" fillId="9" borderId="5" xfId="0" applyNumberFormat="1" applyFont="1" applyFill="1" applyBorder="1" applyAlignment="1"/>
    <xf numFmtId="0" fontId="1" fillId="10" borderId="5" xfId="0" applyFont="1" applyFill="1" applyBorder="1" applyAlignment="1"/>
    <xf numFmtId="0" fontId="1" fillId="11" borderId="5" xfId="0" applyFont="1" applyFill="1" applyBorder="1" applyAlignment="1">
      <alignment wrapText="1"/>
    </xf>
    <xf numFmtId="0" fontId="1" fillId="12" borderId="5" xfId="0" applyFont="1" applyFill="1" applyBorder="1" applyAlignment="1">
      <alignment wrapText="1"/>
    </xf>
    <xf numFmtId="164" fontId="0" fillId="0" borderId="8" xfId="0" applyNumberFormat="1" applyBorder="1"/>
    <xf numFmtId="0" fontId="2" fillId="2" borderId="0" xfId="0" applyFont="1" applyFill="1" applyBorder="1"/>
    <xf numFmtId="164" fontId="0" fillId="2" borderId="0" xfId="0" applyNumberFormat="1" applyFill="1" applyBorder="1"/>
    <xf numFmtId="10" fontId="0" fillId="2" borderId="0" xfId="0" applyNumberFormat="1" applyFill="1" applyBorder="1"/>
    <xf numFmtId="0" fontId="3" fillId="2" borderId="0" xfId="0" applyFont="1" applyFill="1" applyBorder="1"/>
    <xf numFmtId="0" fontId="3" fillId="2" borderId="0" xfId="0" applyFont="1" applyFill="1"/>
    <xf numFmtId="164" fontId="2" fillId="2" borderId="0" xfId="0" applyNumberFormat="1" applyFont="1" applyFill="1" applyBorder="1" applyAlignment="1">
      <alignment horizontal="center"/>
    </xf>
    <xf numFmtId="0" fontId="3" fillId="2" borderId="2" xfId="0" applyFont="1" applyFill="1" applyBorder="1" applyAlignment="1">
      <alignment vertical="center" wrapText="1"/>
    </xf>
    <xf numFmtId="0" fontId="0" fillId="0" borderId="5" xfId="0" applyBorder="1" applyProtection="1">
      <protection locked="0"/>
    </xf>
    <xf numFmtId="164" fontId="0" fillId="0" borderId="6" xfId="0" applyNumberFormat="1" applyBorder="1" applyProtection="1">
      <protection locked="0"/>
    </xf>
    <xf numFmtId="0" fontId="12" fillId="0" borderId="5" xfId="0" applyFont="1"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8" xfId="0" applyBorder="1" applyProtection="1">
      <protection locked="0"/>
    </xf>
    <xf numFmtId="164" fontId="0" fillId="0" borderId="8" xfId="0" applyNumberFormat="1" applyBorder="1" applyProtection="1">
      <protection locked="0"/>
    </xf>
    <xf numFmtId="0" fontId="0" fillId="0" borderId="9" xfId="0" applyBorder="1" applyProtection="1">
      <protection locked="0"/>
    </xf>
    <xf numFmtId="0" fontId="2" fillId="5" borderId="1" xfId="0" applyFont="1" applyFill="1" applyBorder="1" applyAlignment="1">
      <alignment horizontal="center" vertical="center" wrapText="1"/>
    </xf>
    <xf numFmtId="1" fontId="5" fillId="5" borderId="2" xfId="0" applyNumberFormat="1"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2" fillId="8" borderId="3" xfId="0" applyFont="1" applyFill="1" applyBorder="1" applyAlignment="1">
      <alignment horizontal="center" vertical="center" wrapText="1"/>
    </xf>
    <xf numFmtId="0" fontId="1" fillId="9" borderId="3" xfId="0" applyFont="1" applyFill="1" applyBorder="1" applyAlignment="1">
      <alignment horizontal="center" vertical="center" wrapText="1"/>
    </xf>
    <xf numFmtId="0" fontId="1" fillId="10" borderId="3"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1" fillId="12" borderId="3" xfId="0" applyFont="1" applyFill="1" applyBorder="1" applyAlignment="1">
      <alignment horizontal="center" vertical="center" wrapText="1"/>
    </xf>
    <xf numFmtId="0" fontId="1" fillId="16" borderId="3"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17" borderId="3" xfId="0" applyFont="1" applyFill="1" applyBorder="1" applyAlignment="1">
      <alignment horizontal="center" vertical="center" wrapText="1"/>
    </xf>
    <xf numFmtId="0" fontId="1" fillId="15" borderId="4" xfId="0" applyFont="1" applyFill="1" applyBorder="1" applyAlignment="1">
      <alignment horizontal="center" vertical="center" wrapText="1"/>
    </xf>
    <xf numFmtId="10" fontId="0" fillId="0" borderId="9" xfId="0" applyNumberFormat="1" applyBorder="1"/>
    <xf numFmtId="1" fontId="2" fillId="5" borderId="5" xfId="0" applyNumberFormat="1" applyFont="1" applyFill="1" applyBorder="1" applyAlignment="1">
      <alignment horizontal="left" vertical="center" wrapText="1"/>
    </xf>
    <xf numFmtId="10" fontId="0" fillId="13" borderId="1" xfId="0" applyNumberFormat="1" applyFill="1" applyBorder="1"/>
    <xf numFmtId="164" fontId="14" fillId="0" borderId="1" xfId="0" applyNumberFormat="1" applyFont="1" applyFill="1" applyBorder="1" applyAlignment="1">
      <alignment horizontal="right" vertical="center" wrapText="1"/>
    </xf>
    <xf numFmtId="164" fontId="14" fillId="0" borderId="8" xfId="0" applyNumberFormat="1" applyFont="1" applyFill="1" applyBorder="1" applyAlignment="1">
      <alignment horizontal="right" vertical="center" wrapText="1"/>
    </xf>
    <xf numFmtId="0" fontId="5" fillId="2" borderId="0" xfId="0" applyFont="1" applyFill="1"/>
    <xf numFmtId="1" fontId="5" fillId="2" borderId="0" xfId="0" applyNumberFormat="1" applyFont="1" applyFill="1" applyBorder="1" applyAlignment="1">
      <alignment horizontal="left" vertical="center" wrapText="1"/>
    </xf>
    <xf numFmtId="0" fontId="2" fillId="21" borderId="5" xfId="0" applyFont="1" applyFill="1" applyBorder="1"/>
    <xf numFmtId="0" fontId="2" fillId="22" borderId="5" xfId="0" applyFont="1" applyFill="1" applyBorder="1"/>
    <xf numFmtId="0" fontId="2" fillId="23" borderId="5" xfId="0" applyFont="1" applyFill="1" applyBorder="1"/>
    <xf numFmtId="10" fontId="0" fillId="0" borderId="10" xfId="1" applyNumberFormat="1" applyFont="1" applyBorder="1"/>
    <xf numFmtId="0" fontId="2" fillId="5" borderId="2" xfId="0" applyFont="1" applyFill="1" applyBorder="1" applyAlignment="1">
      <alignment horizontal="left"/>
    </xf>
    <xf numFmtId="0" fontId="2" fillId="5" borderId="3" xfId="0" applyFont="1" applyFill="1" applyBorder="1"/>
    <xf numFmtId="0" fontId="2" fillId="5" borderId="4" xfId="0" applyFont="1" applyFill="1" applyBorder="1"/>
    <xf numFmtId="10" fontId="6" fillId="5" borderId="1" xfId="0" applyNumberFormat="1" applyFont="1" applyFill="1" applyBorder="1" applyAlignment="1">
      <alignment horizontal="center" vertical="center" wrapText="1"/>
    </xf>
    <xf numFmtId="164" fontId="2" fillId="5" borderId="1" xfId="0" applyNumberFormat="1" applyFont="1" applyFill="1" applyBorder="1" applyAlignment="1">
      <alignment horizontal="center"/>
    </xf>
    <xf numFmtId="0" fontId="2" fillId="5" borderId="5" xfId="0" applyFont="1" applyFill="1" applyBorder="1" applyAlignment="1"/>
    <xf numFmtId="164" fontId="0" fillId="0" borderId="1" xfId="1" applyNumberFormat="1" applyFont="1" applyBorder="1"/>
    <xf numFmtId="164" fontId="0" fillId="0" borderId="6" xfId="1" applyNumberFormat="1" applyFont="1" applyBorder="1"/>
    <xf numFmtId="0" fontId="1" fillId="16" borderId="15" xfId="0" applyFont="1" applyFill="1" applyBorder="1" applyAlignment="1">
      <alignment wrapText="1"/>
    </xf>
    <xf numFmtId="0" fontId="2" fillId="20" borderId="16" xfId="0" applyFont="1" applyFill="1" applyBorder="1"/>
    <xf numFmtId="10" fontId="0" fillId="0" borderId="17" xfId="0" applyNumberFormat="1" applyBorder="1"/>
    <xf numFmtId="10" fontId="0" fillId="0" borderId="11" xfId="0" applyNumberFormat="1" applyBorder="1"/>
    <xf numFmtId="164" fontId="0" fillId="5" borderId="13" xfId="0" applyNumberFormat="1" applyFill="1" applyBorder="1"/>
    <xf numFmtId="0" fontId="0" fillId="5" borderId="18" xfId="0" applyFill="1" applyBorder="1"/>
    <xf numFmtId="164" fontId="0" fillId="5" borderId="19" xfId="0" applyNumberFormat="1" applyFill="1" applyBorder="1"/>
    <xf numFmtId="0" fontId="0" fillId="2" borderId="0" xfId="0" applyFill="1" applyProtection="1"/>
    <xf numFmtId="0" fontId="0" fillId="2" borderId="0" xfId="0" applyFill="1" applyBorder="1" applyProtection="1"/>
    <xf numFmtId="164" fontId="0" fillId="2" borderId="0" xfId="0" applyNumberFormat="1" applyFill="1" applyBorder="1" applyProtection="1"/>
    <xf numFmtId="1" fontId="5" fillId="5" borderId="5" xfId="0" applyNumberFormat="1" applyFont="1" applyFill="1" applyBorder="1" applyAlignment="1" applyProtection="1">
      <alignment horizontal="center" vertical="center" wrapText="1"/>
    </xf>
    <xf numFmtId="1" fontId="5" fillId="5" borderId="1" xfId="0" applyNumberFormat="1" applyFont="1" applyFill="1" applyBorder="1" applyAlignment="1" applyProtection="1">
      <alignment horizontal="center" vertical="center" wrapText="1"/>
    </xf>
    <xf numFmtId="0" fontId="6" fillId="6" borderId="1" xfId="0" applyFont="1" applyFill="1" applyBorder="1" applyAlignment="1" applyProtection="1">
      <alignment horizontal="center" vertical="center" wrapText="1"/>
    </xf>
    <xf numFmtId="0" fontId="1" fillId="7" borderId="1" xfId="0" applyFont="1" applyFill="1" applyBorder="1" applyAlignment="1" applyProtection="1">
      <alignment horizontal="center" vertical="center" wrapText="1"/>
    </xf>
    <xf numFmtId="0" fontId="2" fillId="8" borderId="1" xfId="0" applyFont="1" applyFill="1" applyBorder="1" applyAlignment="1" applyProtection="1">
      <alignment horizontal="center" vertical="center" wrapText="1"/>
    </xf>
    <xf numFmtId="0" fontId="1" fillId="9" borderId="1" xfId="0" applyFont="1" applyFill="1" applyBorder="1" applyAlignment="1" applyProtection="1">
      <alignment horizontal="center" vertical="center" wrapText="1"/>
    </xf>
    <xf numFmtId="0" fontId="1" fillId="10" borderId="1" xfId="0" applyFont="1" applyFill="1" applyBorder="1" applyAlignment="1" applyProtection="1">
      <alignment horizontal="center" vertical="center" wrapText="1"/>
    </xf>
    <xf numFmtId="0" fontId="1" fillId="11" borderId="1" xfId="0" applyFont="1" applyFill="1" applyBorder="1" applyAlignment="1" applyProtection="1">
      <alignment horizontal="center" vertical="center" wrapText="1"/>
    </xf>
    <xf numFmtId="0" fontId="1" fillId="12" borderId="1" xfId="0" applyFont="1" applyFill="1" applyBorder="1" applyAlignment="1" applyProtection="1">
      <alignment horizontal="center" vertical="center" wrapText="1"/>
    </xf>
    <xf numFmtId="0" fontId="1" fillId="16" borderId="6" xfId="0" applyFont="1" applyFill="1" applyBorder="1" applyAlignment="1" applyProtection="1">
      <alignment horizontal="center" vertical="center" wrapText="1"/>
    </xf>
    <xf numFmtId="1" fontId="10" fillId="5" borderId="5" xfId="0" applyNumberFormat="1" applyFont="1" applyFill="1" applyBorder="1" applyAlignment="1" applyProtection="1">
      <alignment horizontal="center" vertical="center" wrapText="1"/>
    </xf>
    <xf numFmtId="1" fontId="10" fillId="5" borderId="1" xfId="0" applyNumberFormat="1" applyFont="1" applyFill="1" applyBorder="1" applyAlignment="1" applyProtection="1">
      <alignment horizontal="center" vertical="center" wrapText="1"/>
    </xf>
    <xf numFmtId="164" fontId="2" fillId="14" borderId="1" xfId="0" applyNumberFormat="1" applyFont="1" applyFill="1" applyBorder="1" applyAlignment="1" applyProtection="1">
      <alignment horizontal="center" vertical="center" wrapText="1"/>
    </xf>
    <xf numFmtId="164" fontId="2" fillId="5" borderId="1" xfId="0" applyNumberFormat="1" applyFont="1" applyFill="1" applyBorder="1" applyAlignment="1" applyProtection="1">
      <alignment horizontal="center" vertical="center" wrapText="1"/>
    </xf>
    <xf numFmtId="164" fontId="2" fillId="5" borderId="6" xfId="0" applyNumberFormat="1" applyFont="1" applyFill="1" applyBorder="1" applyAlignment="1" applyProtection="1">
      <alignment horizontal="center" vertical="center" wrapText="1"/>
    </xf>
    <xf numFmtId="0" fontId="3" fillId="2" borderId="2" xfId="0" applyFont="1" applyFill="1" applyBorder="1" applyAlignment="1" applyProtection="1">
      <alignment vertical="center" wrapText="1"/>
    </xf>
    <xf numFmtId="0" fontId="0" fillId="13" borderId="0" xfId="0" applyFill="1"/>
    <xf numFmtId="0" fontId="0" fillId="13" borderId="0" xfId="0" applyFill="1" applyBorder="1" applyProtection="1"/>
    <xf numFmtId="0" fontId="0" fillId="13" borderId="0" xfId="0" applyFill="1" applyProtection="1"/>
    <xf numFmtId="0" fontId="0" fillId="0" borderId="0" xfId="0" applyAlignment="1">
      <alignment vertical="top"/>
    </xf>
    <xf numFmtId="0" fontId="0" fillId="0" borderId="0" xfId="0" applyAlignment="1">
      <alignment wrapText="1"/>
    </xf>
    <xf numFmtId="0" fontId="0" fillId="0" borderId="0" xfId="0"/>
    <xf numFmtId="0" fontId="10" fillId="5" borderId="1" xfId="0"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0" fontId="0" fillId="0" borderId="23" xfId="0" applyBorder="1"/>
    <xf numFmtId="0" fontId="0" fillId="0" borderId="0" xfId="0" applyBorder="1"/>
    <xf numFmtId="0" fontId="0" fillId="0" borderId="24" xfId="0" applyBorder="1"/>
    <xf numFmtId="0" fontId="3" fillId="0" borderId="23" xfId="0" applyFont="1" applyBorder="1"/>
    <xf numFmtId="0" fontId="6" fillId="5" borderId="5" xfId="0" applyFont="1" applyFill="1" applyBorder="1"/>
    <xf numFmtId="1" fontId="2" fillId="5" borderId="7" xfId="0" applyNumberFormat="1" applyFont="1" applyFill="1" applyBorder="1" applyAlignment="1">
      <alignment horizontal="left" vertical="center" wrapText="1"/>
    </xf>
    <xf numFmtId="0" fontId="0" fillId="2" borderId="0" xfId="0" applyFill="1" applyAlignment="1" applyProtection="1">
      <alignment wrapText="1"/>
    </xf>
    <xf numFmtId="0" fontId="0" fillId="0" borderId="5" xfId="0" applyBorder="1" applyAlignment="1">
      <alignment vertical="center"/>
    </xf>
    <xf numFmtId="0" fontId="0" fillId="0" borderId="1" xfId="0" applyBorder="1" applyAlignment="1">
      <alignment vertical="center"/>
    </xf>
    <xf numFmtId="0" fontId="0" fillId="0" borderId="0" xfId="0" applyBorder="1" applyAlignment="1">
      <alignment vertical="center"/>
    </xf>
    <xf numFmtId="0" fontId="0" fillId="0" borderId="24" xfId="0" applyBorder="1" applyAlignment="1">
      <alignment vertical="center"/>
    </xf>
    <xf numFmtId="0" fontId="0" fillId="2" borderId="0" xfId="0" applyFill="1" applyAlignment="1">
      <alignment vertical="center"/>
    </xf>
    <xf numFmtId="9" fontId="28" fillId="2" borderId="0" xfId="0" applyNumberFormat="1" applyFont="1" applyFill="1" applyBorder="1" applyAlignment="1">
      <alignment horizontal="left"/>
    </xf>
    <xf numFmtId="10" fontId="29" fillId="2" borderId="0" xfId="0" applyNumberFormat="1" applyFont="1" applyFill="1" applyBorder="1"/>
    <xf numFmtId="0" fontId="29" fillId="2" borderId="0" xfId="0" applyFont="1" applyFill="1" applyBorder="1"/>
    <xf numFmtId="0" fontId="1" fillId="24" borderId="7" xfId="0" applyFont="1" applyFill="1" applyBorder="1"/>
    <xf numFmtId="10" fontId="0" fillId="0" borderId="8" xfId="1" applyNumberFormat="1" applyFont="1" applyBorder="1"/>
    <xf numFmtId="10" fontId="0" fillId="0" borderId="9" xfId="1" applyNumberFormat="1" applyFont="1" applyBorder="1"/>
    <xf numFmtId="0" fontId="0" fillId="18" borderId="1" xfId="0" applyFill="1" applyBorder="1" applyAlignment="1">
      <alignment horizontal="left" vertical="center"/>
    </xf>
    <xf numFmtId="0" fontId="0" fillId="0" borderId="1" xfId="0" applyBorder="1" applyAlignment="1">
      <alignment vertical="center" wrapText="1"/>
    </xf>
    <xf numFmtId="0" fontId="0" fillId="18" borderId="1" xfId="0" applyFill="1"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0" fillId="0" borderId="23" xfId="0" applyBorder="1" applyAlignment="1">
      <alignment horizontal="left" vertical="center" wrapText="1"/>
    </xf>
    <xf numFmtId="0" fontId="0" fillId="0" borderId="0" xfId="0" applyBorder="1" applyAlignment="1">
      <alignment horizontal="left" vertical="center" wrapText="1"/>
    </xf>
    <xf numFmtId="0" fontId="0" fillId="0" borderId="24" xfId="0" applyBorder="1" applyAlignment="1">
      <alignment horizontal="left" vertical="center" wrapText="1"/>
    </xf>
    <xf numFmtId="0" fontId="0" fillId="0" borderId="23" xfId="0" applyBorder="1" applyAlignment="1">
      <alignment horizontal="left"/>
    </xf>
    <xf numFmtId="0" fontId="0" fillId="0" borderId="0" xfId="0" applyBorder="1" applyAlignment="1">
      <alignment horizontal="left"/>
    </xf>
    <xf numFmtId="0" fontId="6" fillId="5" borderId="1" xfId="0" applyFont="1" applyFill="1" applyBorder="1" applyAlignment="1">
      <alignment horizontal="left"/>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3" fillId="0" borderId="23" xfId="0" applyFont="1" applyBorder="1"/>
    <xf numFmtId="0" fontId="3" fillId="0" borderId="0" xfId="0" applyFont="1" applyBorder="1"/>
    <xf numFmtId="0" fontId="3" fillId="0" borderId="24" xfId="0" applyFont="1" applyBorder="1"/>
    <xf numFmtId="0" fontId="16" fillId="18" borderId="1" xfId="0" applyFont="1" applyFill="1" applyBorder="1" applyAlignment="1">
      <alignment horizontal="left" vertical="center" wrapText="1"/>
    </xf>
    <xf numFmtId="0" fontId="17" fillId="18" borderId="1" xfId="0" applyFont="1" applyFill="1" applyBorder="1" applyAlignment="1">
      <alignment horizontal="left" vertical="center" wrapText="1"/>
    </xf>
    <xf numFmtId="0" fontId="2" fillId="18" borderId="1" xfId="0" applyFont="1" applyFill="1" applyBorder="1" applyAlignment="1">
      <alignment horizontal="left" vertical="center"/>
    </xf>
    <xf numFmtId="0" fontId="18" fillId="18" borderId="1" xfId="0" applyFont="1" applyFill="1" applyBorder="1" applyAlignment="1">
      <alignment horizontal="left" vertical="center" wrapText="1"/>
    </xf>
    <xf numFmtId="0" fontId="19" fillId="18" borderId="1" xfId="0" applyFont="1" applyFill="1" applyBorder="1" applyAlignment="1">
      <alignment horizontal="left" vertical="center"/>
    </xf>
    <xf numFmtId="0" fontId="20" fillId="18" borderId="1" xfId="0" applyFont="1" applyFill="1" applyBorder="1" applyAlignment="1">
      <alignment horizontal="left" vertical="center" wrapText="1"/>
    </xf>
    <xf numFmtId="0" fontId="15" fillId="0" borderId="20" xfId="0" applyFont="1" applyBorder="1"/>
    <xf numFmtId="0" fontId="15" fillId="0" borderId="21" xfId="0" applyFont="1" applyBorder="1"/>
    <xf numFmtId="0" fontId="15" fillId="0" borderId="22" xfId="0" applyFont="1" applyBorder="1"/>
    <xf numFmtId="0" fontId="26" fillId="18" borderId="1" xfId="0" applyFont="1" applyFill="1" applyBorder="1" applyAlignment="1">
      <alignment vertical="center" wrapText="1"/>
    </xf>
    <xf numFmtId="0" fontId="27" fillId="18" borderId="1" xfId="0" applyFont="1" applyFill="1" applyBorder="1" applyAlignment="1">
      <alignment vertical="center" wrapText="1"/>
    </xf>
    <xf numFmtId="0" fontId="24" fillId="18" borderId="1" xfId="0" applyFont="1" applyFill="1" applyBorder="1" applyAlignment="1">
      <alignment vertical="center" wrapText="1"/>
    </xf>
    <xf numFmtId="0" fontId="25" fillId="18" borderId="1" xfId="0" applyFont="1" applyFill="1" applyBorder="1" applyAlignment="1">
      <alignment vertical="center" wrapText="1"/>
    </xf>
    <xf numFmtId="0" fontId="22" fillId="18" borderId="1" xfId="0" applyFont="1" applyFill="1" applyBorder="1" applyAlignment="1">
      <alignment vertical="center" wrapText="1"/>
    </xf>
    <xf numFmtId="0" fontId="21" fillId="18" borderId="1" xfId="0" applyFont="1" applyFill="1" applyBorder="1" applyAlignment="1">
      <alignment vertical="center"/>
    </xf>
    <xf numFmtId="0" fontId="23" fillId="18" borderId="1" xfId="0" applyFont="1" applyFill="1" applyBorder="1" applyAlignment="1">
      <alignment vertical="center" wrapText="1"/>
    </xf>
    <xf numFmtId="0" fontId="3" fillId="0" borderId="0" xfId="0" applyFont="1" applyAlignment="1">
      <alignment wrapText="1"/>
    </xf>
    <xf numFmtId="0" fontId="0" fillId="0" borderId="0" xfId="0" applyAlignment="1">
      <alignment vertical="top" wrapText="1"/>
    </xf>
    <xf numFmtId="0" fontId="3" fillId="0" borderId="0" xfId="0" applyFont="1" applyAlignment="1">
      <alignment horizontal="left"/>
    </xf>
    <xf numFmtId="0" fontId="2" fillId="0" borderId="0" xfId="0" applyFont="1" applyAlignment="1">
      <alignment vertical="top"/>
    </xf>
    <xf numFmtId="0" fontId="0" fillId="0" borderId="0" xfId="0" applyAlignment="1">
      <alignment vertical="top"/>
    </xf>
    <xf numFmtId="0" fontId="3" fillId="0" borderId="0" xfId="0" applyFont="1"/>
    <xf numFmtId="0" fontId="15" fillId="0" borderId="0" xfId="0" applyFont="1"/>
    <xf numFmtId="0" fontId="2" fillId="0" borderId="0" xfId="0" applyFont="1" applyAlignment="1">
      <alignment wrapText="1"/>
    </xf>
    <xf numFmtId="0" fontId="3" fillId="20" borderId="3" xfId="0" applyFont="1" applyFill="1" applyBorder="1" applyAlignment="1">
      <alignment horizontal="center" vertical="center" wrapText="1"/>
    </xf>
    <xf numFmtId="0" fontId="3" fillId="2" borderId="1" xfId="0" applyFont="1" applyFill="1" applyBorder="1" applyAlignment="1">
      <alignment vertical="center" wrapText="1"/>
    </xf>
    <xf numFmtId="0" fontId="3" fillId="20" borderId="1" xfId="0" applyFont="1" applyFill="1" applyBorder="1" applyAlignment="1">
      <alignment horizontal="center" vertical="center" wrapText="1"/>
    </xf>
    <xf numFmtId="0" fontId="3" fillId="20" borderId="3" xfId="0" applyFont="1" applyFill="1" applyBorder="1" applyAlignment="1" applyProtection="1">
      <alignment horizontal="center" vertical="center" wrapText="1"/>
    </xf>
    <xf numFmtId="0" fontId="3" fillId="20" borderId="4" xfId="0" applyFont="1" applyFill="1" applyBorder="1" applyAlignment="1" applyProtection="1">
      <alignment horizontal="center" vertical="center" wrapText="1"/>
    </xf>
    <xf numFmtId="164" fontId="9" fillId="3" borderId="1" xfId="0" applyNumberFormat="1" applyFont="1" applyFill="1" applyBorder="1" applyAlignment="1" applyProtection="1">
      <alignment horizontal="center" wrapText="1"/>
    </xf>
    <xf numFmtId="164" fontId="9" fillId="3" borderId="6" xfId="0" applyNumberFormat="1" applyFont="1" applyFill="1" applyBorder="1" applyAlignment="1" applyProtection="1">
      <alignment horizontal="center" wrapText="1"/>
    </xf>
    <xf numFmtId="0" fontId="10" fillId="5" borderId="1" xfId="0"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wrapText="1"/>
    </xf>
    <xf numFmtId="0" fontId="3" fillId="20" borderId="3"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left" vertical="center" wrapText="1"/>
    </xf>
    <xf numFmtId="0" fontId="8" fillId="4" borderId="5" xfId="0" applyFont="1" applyFill="1" applyBorder="1" applyAlignment="1" applyProtection="1">
      <alignment horizontal="center" vertical="center" wrapText="1"/>
    </xf>
    <xf numFmtId="0" fontId="4" fillId="4" borderId="1"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xf>
  </cellXfs>
  <cellStyles count="2">
    <cellStyle name="Prozent" xfId="1" builtinId="5"/>
    <cellStyle name="Standard" xfId="0" builtinId="0"/>
  </cellStyles>
  <dxfs count="1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numFmt numFmtId="2" formatCode="0.00"/>
    </dxf>
    <dxf>
      <font>
        <color theme="0"/>
      </font>
    </dxf>
    <dxf>
      <font>
        <color theme="0"/>
      </font>
    </dxf>
    <dxf>
      <font>
        <color theme="0"/>
      </font>
    </dxf>
    <dxf>
      <font>
        <color theme="0"/>
      </font>
    </dxf>
  </dxfs>
  <tableStyles count="0" defaultTableStyle="TableStyleMedium2" defaultPivotStyle="PivotStyleLight16"/>
  <colors>
    <mruColors>
      <color rgb="FFD9FFFE"/>
      <color rgb="FFDAEEF3"/>
      <color rgb="FFE1F2CE"/>
      <color rgb="FFE1F4FF"/>
      <color rgb="FFE4ED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Monatlicher Anteil verschiedener Qualitäten und Herkünfte am monetären Gesamtwareneinsatz des jeweiligen Monats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lineChart>
        <c:grouping val="standard"/>
        <c:varyColors val="0"/>
        <c:ser>
          <c:idx val="0"/>
          <c:order val="0"/>
          <c:tx>
            <c:strRef>
              <c:f>Bilanz!$A$21</c:f>
              <c:strCache>
                <c:ptCount val="1"/>
                <c:pt idx="0">
                  <c:v>Gesamt Bio</c:v>
                </c:pt>
              </c:strCache>
            </c:strRef>
          </c:tx>
          <c:spPr>
            <a:ln w="28575" cap="rnd">
              <a:solidFill>
                <a:schemeClr val="accent6">
                  <a:lumMod val="60000"/>
                  <a:lumOff val="40000"/>
                </a:schemeClr>
              </a:solidFill>
              <a:round/>
            </a:ln>
            <a:effectLst/>
          </c:spPr>
          <c:marker>
            <c:symbol val="none"/>
          </c:marker>
          <c:cat>
            <c:strRef>
              <c:f>Bilanz!$B$11:$M$11</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Bilanz!$B$21:$M$21</c:f>
              <c:numCache>
                <c:formatCode>0.00%</c:formatCode>
                <c:ptCount val="12"/>
                <c:pt idx="0">
                  <c:v>0.18294496777392166</c:v>
                </c:pt>
                <c:pt idx="1">
                  <c:v>0.18294496777392166</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4D0-4E4C-B8C7-2A61D6A27ADF}"/>
            </c:ext>
          </c:extLst>
        </c:ser>
        <c:ser>
          <c:idx val="1"/>
          <c:order val="1"/>
          <c:tx>
            <c:strRef>
              <c:f>Bilanz!$A$22</c:f>
              <c:strCache>
                <c:ptCount val="1"/>
                <c:pt idx="0">
                  <c:v>Bio aus Bayern (inkl. BBS)</c:v>
                </c:pt>
              </c:strCache>
            </c:strRef>
          </c:tx>
          <c:spPr>
            <a:ln w="28575" cap="rnd">
              <a:solidFill>
                <a:schemeClr val="accent4">
                  <a:lumMod val="60000"/>
                  <a:lumOff val="40000"/>
                </a:schemeClr>
              </a:solidFill>
              <a:round/>
            </a:ln>
            <a:effectLst/>
          </c:spPr>
          <c:marker>
            <c:symbol val="none"/>
          </c:marker>
          <c:cat>
            <c:strRef>
              <c:f>Bilanz!$B$11:$M$11</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Bilanz!$B$22:$M$22</c:f>
              <c:numCache>
                <c:formatCode>0.00%</c:formatCode>
                <c:ptCount val="12"/>
                <c:pt idx="0">
                  <c:v>8.8745661874070403E-2</c:v>
                </c:pt>
                <c:pt idx="1">
                  <c:v>8.8745661874070403E-2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4D0-4E4C-B8C7-2A61D6A27ADF}"/>
            </c:ext>
          </c:extLst>
        </c:ser>
        <c:ser>
          <c:idx val="2"/>
          <c:order val="2"/>
          <c:tx>
            <c:strRef>
              <c:f>Bilanz!$A$23</c:f>
              <c:strCache>
                <c:ptCount val="1"/>
                <c:pt idx="0">
                  <c:v>Regional nicht Bio </c:v>
                </c:pt>
              </c:strCache>
            </c:strRef>
          </c:tx>
          <c:spPr>
            <a:ln w="28575" cap="rnd">
              <a:solidFill>
                <a:schemeClr val="accent5">
                  <a:lumMod val="40000"/>
                  <a:lumOff val="60000"/>
                </a:schemeClr>
              </a:solidFill>
              <a:round/>
            </a:ln>
            <a:effectLst/>
          </c:spPr>
          <c:marker>
            <c:symbol val="none"/>
          </c:marker>
          <c:cat>
            <c:strRef>
              <c:f>Bilanz!$B$11:$M$11</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Bilanz!$B$23:$M$23</c:f>
              <c:numCache>
                <c:formatCode>0.00%</c:formatCode>
                <c:ptCount val="12"/>
                <c:pt idx="0">
                  <c:v>3.8671294000991577E-2</c:v>
                </c:pt>
                <c:pt idx="1">
                  <c:v>3.8671294000991577E-2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4D0-4E4C-B8C7-2A61D6A27ADF}"/>
            </c:ext>
          </c:extLst>
        </c:ser>
        <c:ser>
          <c:idx val="3"/>
          <c:order val="3"/>
          <c:tx>
            <c:strRef>
              <c:f>Bilanz!$A$24</c:f>
              <c:strCache>
                <c:ptCount val="1"/>
                <c:pt idx="0">
                  <c:v>Gesamt Regional (Bio + konventionell)</c:v>
                </c:pt>
              </c:strCache>
            </c:strRef>
          </c:tx>
          <c:spPr>
            <a:ln w="28575" cap="rnd">
              <a:solidFill>
                <a:schemeClr val="accent1">
                  <a:lumMod val="75000"/>
                </a:schemeClr>
              </a:solidFill>
              <a:round/>
            </a:ln>
            <a:effectLst/>
          </c:spPr>
          <c:marker>
            <c:symbol val="none"/>
          </c:marker>
          <c:cat>
            <c:strRef>
              <c:f>Bilanz!$B$11:$M$11</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Bilanz!$B$24:$M$24</c:f>
              <c:numCache>
                <c:formatCode>0.00%</c:formatCode>
                <c:ptCount val="12"/>
                <c:pt idx="0">
                  <c:v>0.12741695587506197</c:v>
                </c:pt>
                <c:pt idx="1">
                  <c:v>0.12741695587506197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C4D0-4E4C-B8C7-2A61D6A27ADF}"/>
            </c:ext>
          </c:extLst>
        </c:ser>
        <c:ser>
          <c:idx val="4"/>
          <c:order val="4"/>
          <c:tx>
            <c:strRef>
              <c:f>Bilanz!$A$25</c:f>
              <c:strCache>
                <c:ptCount val="1"/>
                <c:pt idx="0">
                  <c:v>Summe Gesamt Bio  + Regional (konventionell)</c:v>
                </c:pt>
              </c:strCache>
            </c:strRef>
          </c:tx>
          <c:spPr>
            <a:ln w="28575" cap="rnd">
              <a:solidFill>
                <a:schemeClr val="accent2">
                  <a:lumMod val="75000"/>
                </a:schemeClr>
              </a:solidFill>
              <a:round/>
            </a:ln>
            <a:effectLst/>
          </c:spPr>
          <c:marker>
            <c:symbol val="none"/>
          </c:marker>
          <c:cat>
            <c:strRef>
              <c:f>Bilanz!$B$11:$M$11</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Bilanz!$B$25:$M$25</c:f>
              <c:numCache>
                <c:formatCode>0.00%</c:formatCode>
                <c:ptCount val="12"/>
                <c:pt idx="0">
                  <c:v>0.22161626177491325</c:v>
                </c:pt>
                <c:pt idx="1">
                  <c:v>0.22161626177491325</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C4D0-4E4C-B8C7-2A61D6A27ADF}"/>
            </c:ext>
          </c:extLst>
        </c:ser>
        <c:ser>
          <c:idx val="5"/>
          <c:order val="5"/>
          <c:tx>
            <c:strRef>
              <c:f>Bilanz!$A$26</c:f>
              <c:strCache>
                <c:ptCount val="1"/>
                <c:pt idx="0">
                  <c:v>50%</c:v>
                </c:pt>
              </c:strCache>
            </c:strRef>
          </c:tx>
          <c:spPr>
            <a:ln w="28575" cap="rnd">
              <a:solidFill>
                <a:schemeClr val="bg1">
                  <a:lumMod val="75000"/>
                </a:schemeClr>
              </a:solidFill>
              <a:round/>
            </a:ln>
            <a:effectLst/>
          </c:spPr>
          <c:marker>
            <c:symbol val="none"/>
          </c:marker>
          <c:cat>
            <c:strRef>
              <c:f>Bilanz!$B$11:$M$11</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Bilanz!$B$26:$M$26</c:f>
              <c:numCache>
                <c:formatCode>0.00%</c:formatCode>
                <c:ptCount val="12"/>
                <c:pt idx="0">
                  <c:v>0.5</c:v>
                </c:pt>
                <c:pt idx="1">
                  <c:v>0.5</c:v>
                </c:pt>
                <c:pt idx="2">
                  <c:v>0.5</c:v>
                </c:pt>
                <c:pt idx="3">
                  <c:v>0.5</c:v>
                </c:pt>
                <c:pt idx="4">
                  <c:v>0.5</c:v>
                </c:pt>
                <c:pt idx="5">
                  <c:v>0.5</c:v>
                </c:pt>
                <c:pt idx="6">
                  <c:v>0.5</c:v>
                </c:pt>
                <c:pt idx="7">
                  <c:v>0.5</c:v>
                </c:pt>
                <c:pt idx="8">
                  <c:v>0.5</c:v>
                </c:pt>
                <c:pt idx="9">
                  <c:v>0.5</c:v>
                </c:pt>
                <c:pt idx="10">
                  <c:v>0.5</c:v>
                </c:pt>
                <c:pt idx="11">
                  <c:v>0.5</c:v>
                </c:pt>
              </c:numCache>
            </c:numRef>
          </c:val>
          <c:smooth val="0"/>
          <c:extLst>
            <c:ext xmlns:c16="http://schemas.microsoft.com/office/drawing/2014/chart" uri="{C3380CC4-5D6E-409C-BE32-E72D297353CC}">
              <c16:uniqueId val="{00000005-C4D0-4E4C-B8C7-2A61D6A27ADF}"/>
            </c:ext>
          </c:extLst>
        </c:ser>
        <c:ser>
          <c:idx val="6"/>
          <c:order val="6"/>
          <c:tx>
            <c:strRef>
              <c:f>Bilanz!$A$27</c:f>
              <c:strCache>
                <c:ptCount val="1"/>
                <c:pt idx="0">
                  <c:v>30%</c:v>
                </c:pt>
              </c:strCache>
            </c:strRef>
          </c:tx>
          <c:spPr>
            <a:ln w="28575" cap="rnd">
              <a:solidFill>
                <a:schemeClr val="bg1">
                  <a:lumMod val="85000"/>
                </a:schemeClr>
              </a:solidFill>
              <a:round/>
            </a:ln>
            <a:effectLst/>
          </c:spPr>
          <c:marker>
            <c:symbol val="none"/>
          </c:marker>
          <c:cat>
            <c:strRef>
              <c:f>Bilanz!$B$11:$M$11</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Bilanz!$B$27:$M$27</c:f>
              <c:numCache>
                <c:formatCode>0.00%</c:formatCode>
                <c:ptCount val="12"/>
                <c:pt idx="0">
                  <c:v>0.3</c:v>
                </c:pt>
                <c:pt idx="1">
                  <c:v>0.3</c:v>
                </c:pt>
                <c:pt idx="2">
                  <c:v>0.3</c:v>
                </c:pt>
                <c:pt idx="3">
                  <c:v>0.3</c:v>
                </c:pt>
                <c:pt idx="4">
                  <c:v>0.3</c:v>
                </c:pt>
                <c:pt idx="5">
                  <c:v>0.3</c:v>
                </c:pt>
                <c:pt idx="6">
                  <c:v>0.3</c:v>
                </c:pt>
                <c:pt idx="7">
                  <c:v>0.3</c:v>
                </c:pt>
                <c:pt idx="8">
                  <c:v>0.3</c:v>
                </c:pt>
                <c:pt idx="9">
                  <c:v>0.3</c:v>
                </c:pt>
                <c:pt idx="10">
                  <c:v>0.3</c:v>
                </c:pt>
                <c:pt idx="11">
                  <c:v>0.3</c:v>
                </c:pt>
              </c:numCache>
            </c:numRef>
          </c:val>
          <c:smooth val="0"/>
          <c:extLst>
            <c:ext xmlns:c16="http://schemas.microsoft.com/office/drawing/2014/chart" uri="{C3380CC4-5D6E-409C-BE32-E72D297353CC}">
              <c16:uniqueId val="{00000006-C4D0-4E4C-B8C7-2A61D6A27ADF}"/>
            </c:ext>
          </c:extLst>
        </c:ser>
        <c:dLbls>
          <c:showLegendKey val="0"/>
          <c:showVal val="0"/>
          <c:showCatName val="0"/>
          <c:showSerName val="0"/>
          <c:showPercent val="0"/>
          <c:showBubbleSize val="0"/>
        </c:dLbls>
        <c:smooth val="0"/>
        <c:axId val="811998752"/>
        <c:axId val="812000912"/>
      </c:lineChart>
      <c:catAx>
        <c:axId val="8119987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812000912"/>
        <c:crosses val="autoZero"/>
        <c:auto val="1"/>
        <c:lblAlgn val="ctr"/>
        <c:lblOffset val="100"/>
        <c:noMultiLvlLbl val="0"/>
      </c:catAx>
      <c:valAx>
        <c:axId val="812000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811998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Anteil von Bio, Bio aus Bayern (inkl. BBS) und Regional nicht Bio am Einkaufsvolumen der jeweiligen Produktgruppe im Erhebungszeitraum</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barChart>
        <c:barDir val="bar"/>
        <c:grouping val="clustered"/>
        <c:varyColors val="0"/>
        <c:ser>
          <c:idx val="2"/>
          <c:order val="0"/>
          <c:tx>
            <c:strRef>
              <c:f>Bilanz!$M$32</c:f>
              <c:strCache>
                <c:ptCount val="1"/>
                <c:pt idx="0">
                  <c:v>Regional nicht Bio</c:v>
                </c:pt>
              </c:strCache>
            </c:strRef>
          </c:tx>
          <c:spPr>
            <a:solidFill>
              <a:srgbClr val="0070C0"/>
            </a:solidFill>
            <a:ln>
              <a:solidFill>
                <a:schemeClr val="tx1"/>
              </a:solidFill>
            </a:ln>
            <a:effectLst/>
          </c:spPr>
          <c:invertIfNegative val="0"/>
          <c:cat>
            <c:strRef>
              <c:f>Bilanz!$A$33:$A$44</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Bilanz!$M$33:$M$44</c:f>
              <c:numCache>
                <c:formatCode>0.00%</c:formatCode>
                <c:ptCount val="12"/>
                <c:pt idx="0">
                  <c:v>0.10714285714285714</c:v>
                </c:pt>
                <c:pt idx="1">
                  <c:v>0</c:v>
                </c:pt>
                <c:pt idx="2">
                  <c:v>0.30927835051546393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3BA-4EAC-B587-9AFCA321B9E9}"/>
            </c:ext>
          </c:extLst>
        </c:ser>
        <c:ser>
          <c:idx val="1"/>
          <c:order val="1"/>
          <c:tx>
            <c:strRef>
              <c:f>Bilanz!$L$32</c:f>
              <c:strCache>
                <c:ptCount val="1"/>
                <c:pt idx="0">
                  <c:v>Bio aus Bayern (Bio aus Bayern + BBS)</c:v>
                </c:pt>
              </c:strCache>
            </c:strRef>
          </c:tx>
          <c:spPr>
            <a:solidFill>
              <a:srgbClr val="FFFF00"/>
            </a:solidFill>
            <a:ln>
              <a:solidFill>
                <a:sysClr val="windowText" lastClr="000000"/>
              </a:solidFill>
            </a:ln>
            <a:effectLst/>
          </c:spPr>
          <c:invertIfNegative val="0"/>
          <c:cat>
            <c:strRef>
              <c:f>Bilanz!$A$33:$A$44</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Bilanz!$L$33:$L$44</c:f>
              <c:numCache>
                <c:formatCode>0.00%</c:formatCode>
                <c:ptCount val="12"/>
                <c:pt idx="0">
                  <c:v>0</c:v>
                </c:pt>
                <c:pt idx="1">
                  <c:v>1</c:v>
                </c:pt>
                <c:pt idx="2">
                  <c:v>0.69072164948453618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3BA-4EAC-B587-9AFCA321B9E9}"/>
            </c:ext>
          </c:extLst>
        </c:ser>
        <c:ser>
          <c:idx val="0"/>
          <c:order val="2"/>
          <c:tx>
            <c:strRef>
              <c:f>Bilanz!$K$32</c:f>
              <c:strCache>
                <c:ptCount val="1"/>
                <c:pt idx="0">
                  <c:v>Gesamt Bio </c:v>
                </c:pt>
              </c:strCache>
            </c:strRef>
          </c:tx>
          <c:spPr>
            <a:solidFill>
              <a:srgbClr val="92D050"/>
            </a:solidFill>
            <a:ln>
              <a:solidFill>
                <a:sysClr val="windowText" lastClr="000000"/>
              </a:solidFill>
            </a:ln>
            <a:effectLst/>
          </c:spPr>
          <c:invertIfNegative val="0"/>
          <c:cat>
            <c:strRef>
              <c:f>Bilanz!$A$33:$A$44</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Bilanz!$K$33:$K$44</c:f>
              <c:numCache>
                <c:formatCode>0.00%</c:formatCode>
                <c:ptCount val="12"/>
                <c:pt idx="0">
                  <c:v>0</c:v>
                </c:pt>
                <c:pt idx="1">
                  <c:v>1</c:v>
                </c:pt>
                <c:pt idx="2">
                  <c:v>0.69072164948453618</c:v>
                </c:pt>
                <c:pt idx="3">
                  <c:v>0</c:v>
                </c:pt>
                <c:pt idx="4">
                  <c:v>0</c:v>
                </c:pt>
                <c:pt idx="5">
                  <c:v>1</c:v>
                </c:pt>
                <c:pt idx="6">
                  <c:v>0</c:v>
                </c:pt>
                <c:pt idx="7">
                  <c:v>0</c:v>
                </c:pt>
                <c:pt idx="8">
                  <c:v>0</c:v>
                </c:pt>
                <c:pt idx="9">
                  <c:v>0</c:v>
                </c:pt>
                <c:pt idx="10">
                  <c:v>0</c:v>
                </c:pt>
                <c:pt idx="11">
                  <c:v>0</c:v>
                </c:pt>
              </c:numCache>
            </c:numRef>
          </c:val>
          <c:extLst>
            <c:ext xmlns:c16="http://schemas.microsoft.com/office/drawing/2014/chart" uri="{C3380CC4-5D6E-409C-BE32-E72D297353CC}">
              <c16:uniqueId val="{00000000-E3BA-4EAC-B587-9AFCA321B9E9}"/>
            </c:ext>
          </c:extLst>
        </c:ser>
        <c:dLbls>
          <c:showLegendKey val="0"/>
          <c:showVal val="0"/>
          <c:showCatName val="0"/>
          <c:showSerName val="0"/>
          <c:showPercent val="0"/>
          <c:showBubbleSize val="0"/>
        </c:dLbls>
        <c:gapWidth val="182"/>
        <c:axId val="728847336"/>
        <c:axId val="728848056"/>
      </c:barChart>
      <c:catAx>
        <c:axId val="728847336"/>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28848056"/>
        <c:crosses val="autoZero"/>
        <c:auto val="1"/>
        <c:lblAlgn val="ctr"/>
        <c:lblOffset val="100"/>
        <c:noMultiLvlLbl val="0"/>
      </c:catAx>
      <c:valAx>
        <c:axId val="72884805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28847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Anteil von Bio, Bio aus Bayern (inkl. BBS) und Regional nicht Bio am Gesamteinkaufsvolumen im Erhebungszeitraum</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barChart>
        <c:barDir val="bar"/>
        <c:grouping val="clustered"/>
        <c:varyColors val="0"/>
        <c:ser>
          <c:idx val="0"/>
          <c:order val="0"/>
          <c:tx>
            <c:strRef>
              <c:f>Bilanz!$M$48</c:f>
              <c:strCache>
                <c:ptCount val="1"/>
                <c:pt idx="0">
                  <c:v>Regional nicht Bio</c:v>
                </c:pt>
              </c:strCache>
            </c:strRef>
          </c:tx>
          <c:spPr>
            <a:solidFill>
              <a:schemeClr val="accent1"/>
            </a:solidFill>
            <a:ln>
              <a:solidFill>
                <a:sysClr val="windowText" lastClr="000000"/>
              </a:solidFill>
            </a:ln>
            <a:effectLst/>
          </c:spPr>
          <c:invertIfNegative val="0"/>
          <c:cat>
            <c:strRef>
              <c:f>Bilanz!$A$50:$A$61</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Bilanz!$M$50:$M$61</c:f>
              <c:numCache>
                <c:formatCode>0.00%</c:formatCode>
                <c:ptCount val="12"/>
                <c:pt idx="0">
                  <c:v>8.9241447694595934E-3</c:v>
                </c:pt>
                <c:pt idx="1">
                  <c:v>0</c:v>
                </c:pt>
                <c:pt idx="2">
                  <c:v>2.9747149231531982E-2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4240-4349-884E-82610EFEA87F}"/>
            </c:ext>
          </c:extLst>
        </c:ser>
        <c:ser>
          <c:idx val="1"/>
          <c:order val="1"/>
          <c:tx>
            <c:strRef>
              <c:f>Bilanz!$L$48</c:f>
              <c:strCache>
                <c:ptCount val="1"/>
                <c:pt idx="0">
                  <c:v>Bio aus Bayern (Bio aus Bayern + BBS)</c:v>
                </c:pt>
              </c:strCache>
            </c:strRef>
          </c:tx>
          <c:spPr>
            <a:solidFill>
              <a:srgbClr val="FFFF00"/>
            </a:solidFill>
            <a:ln>
              <a:solidFill>
                <a:sysClr val="windowText" lastClr="000000"/>
              </a:solidFill>
            </a:ln>
            <a:effectLst/>
          </c:spPr>
          <c:invertIfNegative val="0"/>
          <c:cat>
            <c:strRef>
              <c:f>Bilanz!$A$50:$A$61</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Bilanz!$L$50:$L$61</c:f>
              <c:numCache>
                <c:formatCode>0.00%</c:formatCode>
                <c:ptCount val="12"/>
                <c:pt idx="0">
                  <c:v>0</c:v>
                </c:pt>
                <c:pt idx="1">
                  <c:v>2.2310361923648984E-2</c:v>
                </c:pt>
                <c:pt idx="2">
                  <c:v>6.6435299950421425E-2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240-4349-884E-82610EFEA87F}"/>
            </c:ext>
          </c:extLst>
        </c:ser>
        <c:ser>
          <c:idx val="2"/>
          <c:order val="2"/>
          <c:tx>
            <c:strRef>
              <c:f>Bilanz!$K$48</c:f>
              <c:strCache>
                <c:ptCount val="1"/>
                <c:pt idx="0">
                  <c:v>Gesamt Bio </c:v>
                </c:pt>
              </c:strCache>
            </c:strRef>
          </c:tx>
          <c:spPr>
            <a:solidFill>
              <a:srgbClr val="92D050"/>
            </a:solidFill>
            <a:ln>
              <a:solidFill>
                <a:sysClr val="windowText" lastClr="000000"/>
              </a:solidFill>
            </a:ln>
            <a:effectLst/>
          </c:spPr>
          <c:invertIfNegative val="0"/>
          <c:cat>
            <c:strRef>
              <c:f>Bilanz!$A$50:$A$61</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Bilanz!$K$50:$K$61</c:f>
              <c:numCache>
                <c:formatCode>0.00%</c:formatCode>
                <c:ptCount val="12"/>
                <c:pt idx="0">
                  <c:v>0</c:v>
                </c:pt>
                <c:pt idx="1">
                  <c:v>2.2310361923648984E-2</c:v>
                </c:pt>
                <c:pt idx="2">
                  <c:v>6.6435299950421425E-2</c:v>
                </c:pt>
                <c:pt idx="3">
                  <c:v>0</c:v>
                </c:pt>
                <c:pt idx="4">
                  <c:v>0</c:v>
                </c:pt>
                <c:pt idx="5">
                  <c:v>9.4199305899851274E-2</c:v>
                </c:pt>
                <c:pt idx="6">
                  <c:v>0</c:v>
                </c:pt>
                <c:pt idx="7">
                  <c:v>0</c:v>
                </c:pt>
                <c:pt idx="8">
                  <c:v>0</c:v>
                </c:pt>
                <c:pt idx="9">
                  <c:v>0</c:v>
                </c:pt>
                <c:pt idx="10">
                  <c:v>0</c:v>
                </c:pt>
                <c:pt idx="11">
                  <c:v>0</c:v>
                </c:pt>
              </c:numCache>
            </c:numRef>
          </c:val>
          <c:extLst>
            <c:ext xmlns:c16="http://schemas.microsoft.com/office/drawing/2014/chart" uri="{C3380CC4-5D6E-409C-BE32-E72D297353CC}">
              <c16:uniqueId val="{00000000-4240-4349-884E-82610EFEA87F}"/>
            </c:ext>
          </c:extLst>
        </c:ser>
        <c:dLbls>
          <c:showLegendKey val="0"/>
          <c:showVal val="0"/>
          <c:showCatName val="0"/>
          <c:showSerName val="0"/>
          <c:showPercent val="0"/>
          <c:showBubbleSize val="0"/>
        </c:dLbls>
        <c:gapWidth val="182"/>
        <c:axId val="728847336"/>
        <c:axId val="728848056"/>
      </c:barChart>
      <c:catAx>
        <c:axId val="728847336"/>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28848056"/>
        <c:crosses val="autoZero"/>
        <c:auto val="1"/>
        <c:lblAlgn val="ctr"/>
        <c:lblOffset val="100"/>
        <c:noMultiLvlLbl val="0"/>
      </c:catAx>
      <c:valAx>
        <c:axId val="7288480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28847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1125451</xdr:colOff>
      <xdr:row>1</xdr:row>
      <xdr:rowOff>426644</xdr:rowOff>
    </xdr:to>
    <xdr:pic>
      <xdr:nvPicPr>
        <xdr:cNvPr id="5" name="Grafik 4">
          <a:extLst>
            <a:ext uri="{FF2B5EF4-FFF2-40B4-BE49-F238E27FC236}">
              <a16:creationId xmlns:a16="http://schemas.microsoft.com/office/drawing/2014/main" id="{BA44D850-B904-4A00-0923-D6B8DA0F0704}"/>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twoCellAnchor editAs="oneCell">
    <xdr:from>
      <xdr:col>10</xdr:col>
      <xdr:colOff>495299</xdr:colOff>
      <xdr:row>26</xdr:row>
      <xdr:rowOff>33348</xdr:rowOff>
    </xdr:from>
    <xdr:to>
      <xdr:col>10</xdr:col>
      <xdr:colOff>731520</xdr:colOff>
      <xdr:row>26</xdr:row>
      <xdr:rowOff>335280</xdr:rowOff>
    </xdr:to>
    <xdr:pic>
      <xdr:nvPicPr>
        <xdr:cNvPr id="2" name="Grafik 1">
          <a:extLst>
            <a:ext uri="{FF2B5EF4-FFF2-40B4-BE49-F238E27FC236}">
              <a16:creationId xmlns:a16="http://schemas.microsoft.com/office/drawing/2014/main" id="{B5128E93-C4C8-0FC5-83E3-999A469930DB}"/>
            </a:ext>
          </a:extLst>
        </xdr:cNvPr>
        <xdr:cNvPicPr>
          <a:picLocks noChangeAspect="1"/>
        </xdr:cNvPicPr>
      </xdr:nvPicPr>
      <xdr:blipFill>
        <a:blip xmlns:r="http://schemas.openxmlformats.org/officeDocument/2006/relationships" r:embed="rId2"/>
        <a:stretch>
          <a:fillRect/>
        </a:stretch>
      </xdr:blipFill>
      <xdr:spPr>
        <a:xfrm>
          <a:off x="9273539" y="9124008"/>
          <a:ext cx="236221" cy="301932"/>
        </a:xfrm>
        <a:prstGeom prst="rect">
          <a:avLst/>
        </a:prstGeom>
      </xdr:spPr>
    </xdr:pic>
    <xdr:clientData/>
  </xdr:twoCellAnchor>
  <xdr:twoCellAnchor editAs="oneCell">
    <xdr:from>
      <xdr:col>9</xdr:col>
      <xdr:colOff>548640</xdr:colOff>
      <xdr:row>29</xdr:row>
      <xdr:rowOff>22860</xdr:rowOff>
    </xdr:from>
    <xdr:to>
      <xdr:col>10</xdr:col>
      <xdr:colOff>135049</xdr:colOff>
      <xdr:row>29</xdr:row>
      <xdr:rowOff>336320</xdr:rowOff>
    </xdr:to>
    <xdr:pic>
      <xdr:nvPicPr>
        <xdr:cNvPr id="3" name="Grafik 2">
          <a:extLst>
            <a:ext uri="{FF2B5EF4-FFF2-40B4-BE49-F238E27FC236}">
              <a16:creationId xmlns:a16="http://schemas.microsoft.com/office/drawing/2014/main" id="{4FCEEC39-38E5-473F-B9B9-7F7227BAB20B}"/>
            </a:ext>
          </a:extLst>
        </xdr:cNvPr>
        <xdr:cNvPicPr>
          <a:picLocks noChangeAspect="1"/>
        </xdr:cNvPicPr>
      </xdr:nvPicPr>
      <xdr:blipFill>
        <a:blip xmlns:r="http://schemas.openxmlformats.org/officeDocument/2006/relationships" r:embed="rId3"/>
        <a:stretch>
          <a:fillRect/>
        </a:stretch>
      </xdr:blipFill>
      <xdr:spPr>
        <a:xfrm>
          <a:off x="8534400" y="11254740"/>
          <a:ext cx="378889" cy="313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2" name="Grafik 1">
          <a:extLst>
            <a:ext uri="{FF2B5EF4-FFF2-40B4-BE49-F238E27FC236}">
              <a16:creationId xmlns:a16="http://schemas.microsoft.com/office/drawing/2014/main" id="{BCCC1595-79FD-2EE7-57A5-2CE418A016A7}"/>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2" name="Grafik 1">
          <a:extLst>
            <a:ext uri="{FF2B5EF4-FFF2-40B4-BE49-F238E27FC236}">
              <a16:creationId xmlns:a16="http://schemas.microsoft.com/office/drawing/2014/main" id="{9EB3F911-6249-415B-4966-818F787A770A}"/>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2" name="Grafik 1">
          <a:extLst>
            <a:ext uri="{FF2B5EF4-FFF2-40B4-BE49-F238E27FC236}">
              <a16:creationId xmlns:a16="http://schemas.microsoft.com/office/drawing/2014/main" id="{2553B9BF-C99A-2254-DB22-8A0A4A370DDB}"/>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2" name="Grafik 1">
          <a:extLst>
            <a:ext uri="{FF2B5EF4-FFF2-40B4-BE49-F238E27FC236}">
              <a16:creationId xmlns:a16="http://schemas.microsoft.com/office/drawing/2014/main" id="{AC74306F-9D77-D805-18A6-CC7543823D43}"/>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2" name="Grafik 1">
          <a:extLst>
            <a:ext uri="{FF2B5EF4-FFF2-40B4-BE49-F238E27FC236}">
              <a16:creationId xmlns:a16="http://schemas.microsoft.com/office/drawing/2014/main" id="{8BE93F8E-EDB2-74D6-F639-6ACB76C5790B}"/>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3" name="Grafik 2">
          <a:extLst>
            <a:ext uri="{FF2B5EF4-FFF2-40B4-BE49-F238E27FC236}">
              <a16:creationId xmlns:a16="http://schemas.microsoft.com/office/drawing/2014/main" id="{B7F2B130-2D3E-498C-AA36-709F36949069}"/>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3" name="Grafik 2">
          <a:extLst>
            <a:ext uri="{FF2B5EF4-FFF2-40B4-BE49-F238E27FC236}">
              <a16:creationId xmlns:a16="http://schemas.microsoft.com/office/drawing/2014/main" id="{5DD1D1E5-91FB-4528-9173-930B7DC5905F}"/>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58651</xdr:colOff>
      <xdr:row>1</xdr:row>
      <xdr:rowOff>426644</xdr:rowOff>
    </xdr:to>
    <xdr:pic>
      <xdr:nvPicPr>
        <xdr:cNvPr id="2" name="Grafik 1">
          <a:extLst>
            <a:ext uri="{FF2B5EF4-FFF2-40B4-BE49-F238E27FC236}">
              <a16:creationId xmlns:a16="http://schemas.microsoft.com/office/drawing/2014/main" id="{F4BFAE0D-5C62-4A38-9F3F-48AFE8D6FAAD}"/>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10</xdr:row>
      <xdr:rowOff>3810</xdr:rowOff>
    </xdr:from>
    <xdr:to>
      <xdr:col>28</xdr:col>
      <xdr:colOff>259080</xdr:colOff>
      <xdr:row>27</xdr:row>
      <xdr:rowOff>137160</xdr:rowOff>
    </xdr:to>
    <xdr:graphicFrame macro="">
      <xdr:nvGraphicFramePr>
        <xdr:cNvPr id="4" name="Diagramm 3">
          <a:extLst>
            <a:ext uri="{FF2B5EF4-FFF2-40B4-BE49-F238E27FC236}">
              <a16:creationId xmlns:a16="http://schemas.microsoft.com/office/drawing/2014/main" id="{AA13E656-86B4-03FF-10FD-B9C796CEAD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762000</xdr:colOff>
      <xdr:row>30</xdr:row>
      <xdr:rowOff>220980</xdr:rowOff>
    </xdr:from>
    <xdr:to>
      <xdr:col>28</xdr:col>
      <xdr:colOff>220980</xdr:colOff>
      <xdr:row>45</xdr:row>
      <xdr:rowOff>167640</xdr:rowOff>
    </xdr:to>
    <xdr:graphicFrame macro="">
      <xdr:nvGraphicFramePr>
        <xdr:cNvPr id="2" name="Diagramm 1">
          <a:extLst>
            <a:ext uri="{FF2B5EF4-FFF2-40B4-BE49-F238E27FC236}">
              <a16:creationId xmlns:a16="http://schemas.microsoft.com/office/drawing/2014/main" id="{0BCE3AB5-2353-9690-4077-501A49BF24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746760</xdr:colOff>
      <xdr:row>46</xdr:row>
      <xdr:rowOff>205740</xdr:rowOff>
    </xdr:from>
    <xdr:to>
      <xdr:col>28</xdr:col>
      <xdr:colOff>205740</xdr:colOff>
      <xdr:row>61</xdr:row>
      <xdr:rowOff>152400</xdr:rowOff>
    </xdr:to>
    <xdr:graphicFrame macro="">
      <xdr:nvGraphicFramePr>
        <xdr:cNvPr id="6" name="Diagramm 5">
          <a:extLst>
            <a:ext uri="{FF2B5EF4-FFF2-40B4-BE49-F238E27FC236}">
              <a16:creationId xmlns:a16="http://schemas.microsoft.com/office/drawing/2014/main" id="{B8B60CB8-A5C7-42B9-BAAC-21C0F2471F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1</xdr:col>
      <xdr:colOff>416791</xdr:colOff>
      <xdr:row>1</xdr:row>
      <xdr:rowOff>426644</xdr:rowOff>
    </xdr:to>
    <xdr:pic>
      <xdr:nvPicPr>
        <xdr:cNvPr id="5" name="Grafik 4">
          <a:extLst>
            <a:ext uri="{FF2B5EF4-FFF2-40B4-BE49-F238E27FC236}">
              <a16:creationId xmlns:a16="http://schemas.microsoft.com/office/drawing/2014/main" id="{8A274A60-501E-4563-B030-12AE9560131C}"/>
            </a:ext>
          </a:extLst>
        </xdr:cNvPr>
        <xdr:cNvPicPr>
          <a:picLocks noChangeAspect="1"/>
        </xdr:cNvPicPr>
      </xdr:nvPicPr>
      <xdr:blipFill>
        <a:blip xmlns:r="http://schemas.openxmlformats.org/officeDocument/2006/relationships" r:embed="rId4"/>
        <a:stretch>
          <a:fillRect/>
        </a:stretch>
      </xdr:blipFill>
      <xdr:spPr>
        <a:xfrm>
          <a:off x="0" y="0"/>
          <a:ext cx="3228571" cy="6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73891</xdr:colOff>
      <xdr:row>1</xdr:row>
      <xdr:rowOff>426644</xdr:rowOff>
    </xdr:to>
    <xdr:pic>
      <xdr:nvPicPr>
        <xdr:cNvPr id="2" name="Grafik 1">
          <a:extLst>
            <a:ext uri="{FF2B5EF4-FFF2-40B4-BE49-F238E27FC236}">
              <a16:creationId xmlns:a16="http://schemas.microsoft.com/office/drawing/2014/main" id="{83FC428D-C173-4410-A155-F967DFF078C7}"/>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4" name="Grafik 3">
          <a:extLst>
            <a:ext uri="{FF2B5EF4-FFF2-40B4-BE49-F238E27FC236}">
              <a16:creationId xmlns:a16="http://schemas.microsoft.com/office/drawing/2014/main" id="{4C26838B-16D6-4088-AACB-9E5435884202}"/>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twoCellAnchor editAs="oneCell">
    <xdr:from>
      <xdr:col>13</xdr:col>
      <xdr:colOff>0</xdr:colOff>
      <xdr:row>6</xdr:row>
      <xdr:rowOff>0</xdr:rowOff>
    </xdr:from>
    <xdr:to>
      <xdr:col>23</xdr:col>
      <xdr:colOff>751390</xdr:colOff>
      <xdr:row>69</xdr:row>
      <xdr:rowOff>82287</xdr:rowOff>
    </xdr:to>
    <xdr:pic>
      <xdr:nvPicPr>
        <xdr:cNvPr id="2" name="Grafik 1">
          <a:extLst>
            <a:ext uri="{FF2B5EF4-FFF2-40B4-BE49-F238E27FC236}">
              <a16:creationId xmlns:a16="http://schemas.microsoft.com/office/drawing/2014/main" id="{DAB9DE47-F36D-4D9B-AAF5-97353D725D01}"/>
            </a:ext>
          </a:extLst>
        </xdr:cNvPr>
        <xdr:cNvPicPr>
          <a:picLocks noChangeAspect="1"/>
        </xdr:cNvPicPr>
      </xdr:nvPicPr>
      <xdr:blipFill>
        <a:blip xmlns:r="http://schemas.openxmlformats.org/officeDocument/2006/relationships" r:embed="rId2"/>
        <a:stretch>
          <a:fillRect/>
        </a:stretch>
      </xdr:blipFill>
      <xdr:spPr>
        <a:xfrm>
          <a:off x="16565880" y="3108960"/>
          <a:ext cx="8676190" cy="12266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2</xdr:row>
      <xdr:rowOff>7544</xdr:rowOff>
    </xdr:to>
    <xdr:pic>
      <xdr:nvPicPr>
        <xdr:cNvPr id="3" name="Grafik 2">
          <a:extLst>
            <a:ext uri="{FF2B5EF4-FFF2-40B4-BE49-F238E27FC236}">
              <a16:creationId xmlns:a16="http://schemas.microsoft.com/office/drawing/2014/main" id="{FDBAA3BC-AA08-46CD-B070-0443EA7DF53E}"/>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twoCellAnchor editAs="oneCell">
    <xdr:from>
      <xdr:col>14</xdr:col>
      <xdr:colOff>0</xdr:colOff>
      <xdr:row>6</xdr:row>
      <xdr:rowOff>0</xdr:rowOff>
    </xdr:from>
    <xdr:to>
      <xdr:col>24</xdr:col>
      <xdr:colOff>751390</xdr:colOff>
      <xdr:row>69</xdr:row>
      <xdr:rowOff>82287</xdr:rowOff>
    </xdr:to>
    <xdr:pic>
      <xdr:nvPicPr>
        <xdr:cNvPr id="2" name="Grafik 1">
          <a:extLst>
            <a:ext uri="{FF2B5EF4-FFF2-40B4-BE49-F238E27FC236}">
              <a16:creationId xmlns:a16="http://schemas.microsoft.com/office/drawing/2014/main" id="{3A468E75-A8D2-4D83-A0BF-FEC6E4AA3BE1}"/>
            </a:ext>
          </a:extLst>
        </xdr:cNvPr>
        <xdr:cNvPicPr>
          <a:picLocks noChangeAspect="1"/>
        </xdr:cNvPicPr>
      </xdr:nvPicPr>
      <xdr:blipFill>
        <a:blip xmlns:r="http://schemas.openxmlformats.org/officeDocument/2006/relationships" r:embed="rId2"/>
        <a:stretch>
          <a:fillRect/>
        </a:stretch>
      </xdr:blipFill>
      <xdr:spPr>
        <a:xfrm>
          <a:off x="17365980" y="3101340"/>
          <a:ext cx="8676190" cy="12266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3" name="Grafik 2">
          <a:extLst>
            <a:ext uri="{FF2B5EF4-FFF2-40B4-BE49-F238E27FC236}">
              <a16:creationId xmlns:a16="http://schemas.microsoft.com/office/drawing/2014/main" id="{7B29158A-5D8F-4E13-B45F-AE0C9D58D0E5}"/>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3" name="Grafik 2">
          <a:extLst>
            <a:ext uri="{FF2B5EF4-FFF2-40B4-BE49-F238E27FC236}">
              <a16:creationId xmlns:a16="http://schemas.microsoft.com/office/drawing/2014/main" id="{BEA926B8-CE75-440B-A8B7-943CF1923B43}"/>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2" name="Grafik 1">
          <a:extLst>
            <a:ext uri="{FF2B5EF4-FFF2-40B4-BE49-F238E27FC236}">
              <a16:creationId xmlns:a16="http://schemas.microsoft.com/office/drawing/2014/main" id="{7D811722-AAC6-F57E-EB10-C69363177DB8}"/>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A6122-F92D-4141-B88A-A18911021474}">
  <sheetPr codeName="Tabelle1"/>
  <dimension ref="B1:P38"/>
  <sheetViews>
    <sheetView showGridLines="0" topLeftCell="A7" zoomScaleNormal="100" workbookViewId="0">
      <selection activeCell="B4" sqref="B4:P4"/>
    </sheetView>
  </sheetViews>
  <sheetFormatPr baseColWidth="10" defaultRowHeight="14.4" x14ac:dyDescent="0.3"/>
  <cols>
    <col min="1" max="1" width="11.5546875" style="12" customWidth="1"/>
    <col min="2" max="2" width="19.109375" style="12" customWidth="1"/>
    <col min="3" max="3" width="16.44140625" style="12" customWidth="1"/>
    <col min="4" max="6" width="11.5546875" style="12"/>
    <col min="7" max="7" width="11.5546875" style="12" customWidth="1"/>
    <col min="8" max="16384" width="11.5546875" style="12"/>
  </cols>
  <sheetData>
    <row r="1" spans="2:16" s="111" customFormat="1" x14ac:dyDescent="0.3"/>
    <row r="2" spans="2:16" s="111" customFormat="1" ht="33.6" customHeight="1" x14ac:dyDescent="0.3"/>
    <row r="3" spans="2:16" ht="15" thickBot="1" x14ac:dyDescent="0.35"/>
    <row r="4" spans="2:16" ht="25.8" x14ac:dyDescent="0.5">
      <c r="B4" s="160" t="s">
        <v>46</v>
      </c>
      <c r="C4" s="161"/>
      <c r="D4" s="161"/>
      <c r="E4" s="161"/>
      <c r="F4" s="161"/>
      <c r="G4" s="161"/>
      <c r="H4" s="161"/>
      <c r="I4" s="161"/>
      <c r="J4" s="161"/>
      <c r="K4" s="161"/>
      <c r="L4" s="161"/>
      <c r="M4" s="161"/>
      <c r="N4" s="161"/>
      <c r="O4" s="161"/>
      <c r="P4" s="162"/>
    </row>
    <row r="5" spans="2:16" x14ac:dyDescent="0.3">
      <c r="B5" s="119"/>
      <c r="C5" s="120"/>
      <c r="D5" s="120"/>
      <c r="E5" s="120"/>
      <c r="F5" s="120"/>
      <c r="G5" s="120"/>
      <c r="H5" s="120"/>
      <c r="I5" s="120"/>
      <c r="J5" s="120"/>
      <c r="K5" s="120"/>
      <c r="L5" s="120"/>
      <c r="M5" s="120"/>
      <c r="N5" s="120"/>
      <c r="O5" s="120"/>
      <c r="P5" s="121"/>
    </row>
    <row r="6" spans="2:16" ht="67.2" customHeight="1" x14ac:dyDescent="0.3">
      <c r="B6" s="142" t="s">
        <v>47</v>
      </c>
      <c r="C6" s="143"/>
      <c r="D6" s="143"/>
      <c r="E6" s="143"/>
      <c r="F6" s="143"/>
      <c r="G6" s="143"/>
      <c r="H6" s="143"/>
      <c r="I6" s="143"/>
      <c r="J6" s="143"/>
      <c r="K6" s="143"/>
      <c r="L6" s="143"/>
      <c r="M6" s="143"/>
      <c r="N6" s="143"/>
      <c r="O6" s="143"/>
      <c r="P6" s="144"/>
    </row>
    <row r="7" spans="2:16" x14ac:dyDescent="0.3">
      <c r="B7" s="119"/>
      <c r="C7" s="120"/>
      <c r="D7" s="120"/>
      <c r="E7" s="120"/>
      <c r="F7" s="120"/>
      <c r="G7" s="120"/>
      <c r="H7" s="120"/>
      <c r="I7" s="120"/>
      <c r="J7" s="120"/>
      <c r="K7" s="120"/>
      <c r="L7" s="120"/>
      <c r="M7" s="120"/>
      <c r="N7" s="120"/>
      <c r="O7" s="120"/>
      <c r="P7" s="121"/>
    </row>
    <row r="8" spans="2:16" ht="18" x14ac:dyDescent="0.35">
      <c r="B8" s="151" t="s">
        <v>48</v>
      </c>
      <c r="C8" s="152"/>
      <c r="D8" s="152"/>
      <c r="E8" s="152"/>
      <c r="F8" s="152"/>
      <c r="G8" s="152"/>
      <c r="H8" s="152"/>
      <c r="I8" s="152"/>
      <c r="J8" s="152"/>
      <c r="K8" s="152"/>
      <c r="L8" s="152"/>
      <c r="M8" s="152"/>
      <c r="N8" s="152"/>
      <c r="O8" s="152"/>
      <c r="P8" s="153"/>
    </row>
    <row r="9" spans="2:16" x14ac:dyDescent="0.3">
      <c r="B9" s="119"/>
      <c r="C9" s="120"/>
      <c r="D9" s="120"/>
      <c r="E9" s="120"/>
      <c r="F9" s="120"/>
      <c r="G9" s="120"/>
      <c r="H9" s="120"/>
      <c r="I9" s="120"/>
      <c r="J9" s="120"/>
      <c r="K9" s="120"/>
      <c r="L9" s="120"/>
      <c r="M9" s="120"/>
      <c r="N9" s="120"/>
      <c r="O9" s="120"/>
      <c r="P9" s="121"/>
    </row>
    <row r="10" spans="2:16" x14ac:dyDescent="0.3">
      <c r="B10" s="145" t="s">
        <v>134</v>
      </c>
      <c r="C10" s="146"/>
      <c r="D10" s="146"/>
      <c r="E10" s="146"/>
      <c r="F10" s="146"/>
      <c r="G10" s="146"/>
      <c r="H10" s="146"/>
      <c r="I10" s="146"/>
      <c r="J10" s="146"/>
      <c r="K10" s="146"/>
      <c r="L10" s="146"/>
      <c r="M10" s="120"/>
      <c r="N10" s="120"/>
      <c r="O10" s="120"/>
      <c r="P10" s="121"/>
    </row>
    <row r="11" spans="2:16" x14ac:dyDescent="0.3">
      <c r="B11" s="119"/>
      <c r="C11" s="120"/>
      <c r="D11" s="120"/>
      <c r="E11" s="120"/>
      <c r="F11" s="120"/>
      <c r="G11" s="120"/>
      <c r="H11" s="120"/>
      <c r="I11" s="120"/>
      <c r="J11" s="120"/>
      <c r="K11" s="120"/>
      <c r="L11" s="120"/>
      <c r="M11" s="120"/>
      <c r="N11" s="120"/>
      <c r="O11" s="120"/>
      <c r="P11" s="121"/>
    </row>
    <row r="12" spans="2:16" x14ac:dyDescent="0.3">
      <c r="B12" s="123" t="s">
        <v>49</v>
      </c>
      <c r="C12" s="24" t="s">
        <v>50</v>
      </c>
      <c r="D12" s="147" t="s">
        <v>51</v>
      </c>
      <c r="E12" s="147"/>
      <c r="F12" s="147"/>
      <c r="G12" s="147"/>
      <c r="H12" s="147"/>
      <c r="I12" s="147"/>
      <c r="J12" s="147"/>
      <c r="K12" s="147"/>
      <c r="L12" s="147"/>
      <c r="M12" s="147"/>
      <c r="N12" s="120"/>
      <c r="O12" s="120"/>
      <c r="P12" s="121"/>
    </row>
    <row r="13" spans="2:16" s="130" customFormat="1" ht="29.4" customHeight="1" x14ac:dyDescent="0.3">
      <c r="B13" s="126" t="s">
        <v>52</v>
      </c>
      <c r="C13" s="127" t="s">
        <v>53</v>
      </c>
      <c r="D13" s="141" t="s">
        <v>54</v>
      </c>
      <c r="E13" s="141"/>
      <c r="F13" s="141"/>
      <c r="G13" s="141"/>
      <c r="H13" s="141"/>
      <c r="I13" s="141"/>
      <c r="J13" s="141"/>
      <c r="K13" s="141"/>
      <c r="L13" s="141"/>
      <c r="M13" s="141"/>
      <c r="N13" s="128"/>
      <c r="O13" s="128"/>
      <c r="P13" s="129"/>
    </row>
    <row r="14" spans="2:16" s="130" customFormat="1" ht="30" customHeight="1" x14ac:dyDescent="0.3">
      <c r="B14" s="126" t="s">
        <v>55</v>
      </c>
      <c r="C14" s="127" t="s">
        <v>56</v>
      </c>
      <c r="D14" s="141" t="s">
        <v>57</v>
      </c>
      <c r="E14" s="141"/>
      <c r="F14" s="141"/>
      <c r="G14" s="141"/>
      <c r="H14" s="141"/>
      <c r="I14" s="141"/>
      <c r="J14" s="141"/>
      <c r="K14" s="141"/>
      <c r="L14" s="141"/>
      <c r="M14" s="141"/>
      <c r="N14" s="128"/>
      <c r="O14" s="128"/>
      <c r="P14" s="129"/>
    </row>
    <row r="15" spans="2:16" s="130" customFormat="1" ht="87" customHeight="1" x14ac:dyDescent="0.3">
      <c r="B15" s="126" t="s">
        <v>58</v>
      </c>
      <c r="C15" s="127" t="s">
        <v>59</v>
      </c>
      <c r="D15" s="148" t="s">
        <v>122</v>
      </c>
      <c r="E15" s="149"/>
      <c r="F15" s="149"/>
      <c r="G15" s="149"/>
      <c r="H15" s="149"/>
      <c r="I15" s="149"/>
      <c r="J15" s="149"/>
      <c r="K15" s="149"/>
      <c r="L15" s="149"/>
      <c r="M15" s="150"/>
      <c r="N15" s="128"/>
      <c r="O15" s="128"/>
      <c r="P15" s="129"/>
    </row>
    <row r="16" spans="2:16" s="130" customFormat="1" ht="43.2" customHeight="1" x14ac:dyDescent="0.3">
      <c r="B16" s="126" t="s">
        <v>135</v>
      </c>
      <c r="C16" s="127" t="s">
        <v>91</v>
      </c>
      <c r="D16" s="140" t="s">
        <v>93</v>
      </c>
      <c r="E16" s="140"/>
      <c r="F16" s="140"/>
      <c r="G16" s="140"/>
      <c r="H16" s="140"/>
      <c r="I16" s="140"/>
      <c r="J16" s="140"/>
      <c r="K16" s="140"/>
      <c r="L16" s="140"/>
      <c r="M16" s="140"/>
      <c r="N16" s="128"/>
      <c r="O16" s="128"/>
      <c r="P16" s="129"/>
    </row>
    <row r="17" spans="2:16" s="130" customFormat="1" ht="27.6" customHeight="1" x14ac:dyDescent="0.3">
      <c r="B17" s="126" t="s">
        <v>95</v>
      </c>
      <c r="C17" s="127" t="s">
        <v>94</v>
      </c>
      <c r="D17" s="141" t="s">
        <v>120</v>
      </c>
      <c r="E17" s="141"/>
      <c r="F17" s="141"/>
      <c r="G17" s="141"/>
      <c r="H17" s="141"/>
      <c r="I17" s="141"/>
      <c r="J17" s="141"/>
      <c r="K17" s="141"/>
      <c r="L17" s="141"/>
      <c r="M17" s="141"/>
      <c r="N17" s="128"/>
      <c r="O17" s="128"/>
      <c r="P17" s="129"/>
    </row>
    <row r="18" spans="2:16" x14ac:dyDescent="0.3">
      <c r="B18" s="119"/>
      <c r="C18" s="120"/>
      <c r="D18" s="120"/>
      <c r="E18" s="120"/>
      <c r="F18" s="120"/>
      <c r="G18" s="120"/>
      <c r="H18" s="120"/>
      <c r="I18" s="120"/>
      <c r="J18" s="120"/>
      <c r="K18" s="120"/>
      <c r="L18" s="120"/>
      <c r="M18" s="120"/>
      <c r="N18" s="120"/>
      <c r="O18" s="120"/>
      <c r="P18" s="121"/>
    </row>
    <row r="19" spans="2:16" x14ac:dyDescent="0.3">
      <c r="B19" s="119"/>
      <c r="C19" s="120"/>
      <c r="D19" s="120"/>
      <c r="E19" s="120"/>
      <c r="F19" s="120"/>
      <c r="G19" s="120"/>
      <c r="H19" s="120"/>
      <c r="I19" s="120"/>
      <c r="J19" s="120"/>
      <c r="K19" s="120"/>
      <c r="L19" s="120"/>
      <c r="M19" s="120"/>
      <c r="N19" s="120"/>
      <c r="O19" s="120"/>
      <c r="P19" s="121"/>
    </row>
    <row r="20" spans="2:16" ht="18" x14ac:dyDescent="0.35">
      <c r="B20" s="122" t="s">
        <v>60</v>
      </c>
      <c r="C20" s="120"/>
      <c r="D20" s="120"/>
      <c r="E20" s="120"/>
      <c r="F20" s="120"/>
      <c r="G20" s="120"/>
      <c r="H20" s="120"/>
      <c r="I20" s="120"/>
      <c r="J20" s="120"/>
      <c r="K20" s="120"/>
      <c r="L20" s="120"/>
      <c r="M20" s="120"/>
      <c r="N20" s="120"/>
      <c r="O20" s="120"/>
      <c r="P20" s="121"/>
    </row>
    <row r="21" spans="2:16" x14ac:dyDescent="0.3">
      <c r="B21" s="119"/>
      <c r="C21" s="120"/>
      <c r="D21" s="120"/>
      <c r="E21" s="120"/>
      <c r="F21" s="120"/>
      <c r="G21" s="120"/>
      <c r="H21" s="120"/>
      <c r="I21" s="120"/>
      <c r="J21" s="120"/>
      <c r="K21" s="120"/>
      <c r="L21" s="120"/>
      <c r="M21" s="120"/>
      <c r="N21" s="120"/>
      <c r="O21" s="120"/>
      <c r="P21" s="121"/>
    </row>
    <row r="22" spans="2:16" s="130" customFormat="1" ht="46.2" customHeight="1" x14ac:dyDescent="0.3">
      <c r="B22" s="137" t="s">
        <v>61</v>
      </c>
      <c r="C22" s="137"/>
      <c r="D22" s="138" t="s">
        <v>97</v>
      </c>
      <c r="E22" s="138"/>
      <c r="F22" s="138"/>
      <c r="G22" s="138"/>
      <c r="H22" s="138"/>
      <c r="I22" s="138"/>
      <c r="J22" s="138"/>
      <c r="K22" s="138"/>
      <c r="L22" s="138"/>
      <c r="M22" s="138"/>
      <c r="N22" s="138"/>
      <c r="O22" s="138"/>
      <c r="P22" s="138"/>
    </row>
    <row r="23" spans="2:16" s="130" customFormat="1" ht="44.4" customHeight="1" x14ac:dyDescent="0.3">
      <c r="B23" s="139" t="s">
        <v>62</v>
      </c>
      <c r="C23" s="139"/>
      <c r="D23" s="140" t="s">
        <v>87</v>
      </c>
      <c r="E23" s="140"/>
      <c r="F23" s="140"/>
      <c r="G23" s="140"/>
      <c r="H23" s="140"/>
      <c r="I23" s="140"/>
      <c r="J23" s="140"/>
      <c r="K23" s="140"/>
      <c r="L23" s="140"/>
      <c r="M23" s="140"/>
      <c r="N23" s="140"/>
      <c r="O23" s="140"/>
      <c r="P23" s="140"/>
    </row>
    <row r="24" spans="2:16" s="130" customFormat="1" ht="57.6" customHeight="1" x14ac:dyDescent="0.3">
      <c r="B24" s="137" t="s">
        <v>10</v>
      </c>
      <c r="C24" s="137"/>
      <c r="D24" s="138" t="s">
        <v>123</v>
      </c>
      <c r="E24" s="138"/>
      <c r="F24" s="138"/>
      <c r="G24" s="138"/>
      <c r="H24" s="138"/>
      <c r="I24" s="138"/>
      <c r="J24" s="138"/>
      <c r="K24" s="138"/>
      <c r="L24" s="138"/>
      <c r="M24" s="138"/>
      <c r="N24" s="138"/>
      <c r="O24" s="138"/>
      <c r="P24" s="138"/>
    </row>
    <row r="25" spans="2:16" s="130" customFormat="1" ht="43.2" customHeight="1" x14ac:dyDescent="0.3">
      <c r="B25" s="156" t="s">
        <v>88</v>
      </c>
      <c r="C25" s="156"/>
      <c r="D25" s="138" t="s">
        <v>116</v>
      </c>
      <c r="E25" s="138"/>
      <c r="F25" s="138"/>
      <c r="G25" s="138"/>
      <c r="H25" s="138"/>
      <c r="I25" s="138"/>
      <c r="J25" s="138"/>
      <c r="K25" s="138"/>
      <c r="L25" s="138"/>
      <c r="M25" s="138"/>
      <c r="N25" s="138"/>
      <c r="O25" s="138"/>
      <c r="P25" s="138"/>
    </row>
    <row r="26" spans="2:16" s="130" customFormat="1" ht="157.19999999999999" customHeight="1" x14ac:dyDescent="0.3">
      <c r="B26" s="154" t="s">
        <v>63</v>
      </c>
      <c r="C26" s="154"/>
      <c r="D26" s="138" t="s">
        <v>136</v>
      </c>
      <c r="E26" s="138"/>
      <c r="F26" s="138"/>
      <c r="G26" s="138"/>
      <c r="H26" s="138"/>
      <c r="I26" s="138"/>
      <c r="J26" s="138"/>
      <c r="K26" s="138"/>
      <c r="L26" s="138"/>
      <c r="M26" s="138"/>
      <c r="N26" s="138"/>
      <c r="O26" s="138"/>
      <c r="P26" s="138"/>
    </row>
    <row r="27" spans="2:16" s="130" customFormat="1" ht="40.799999999999997" customHeight="1" x14ac:dyDescent="0.3">
      <c r="B27" s="155" t="s">
        <v>64</v>
      </c>
      <c r="C27" s="155"/>
      <c r="D27" s="138" t="s">
        <v>100</v>
      </c>
      <c r="E27" s="138"/>
      <c r="F27" s="138"/>
      <c r="G27" s="138"/>
      <c r="H27" s="138"/>
      <c r="I27" s="138"/>
      <c r="J27" s="138"/>
      <c r="K27" s="138"/>
      <c r="L27" s="138"/>
      <c r="M27" s="138"/>
      <c r="N27" s="138"/>
      <c r="O27" s="138"/>
      <c r="P27" s="138"/>
    </row>
    <row r="28" spans="2:16" s="130" customFormat="1" ht="41.4" customHeight="1" x14ac:dyDescent="0.3">
      <c r="B28" s="157" t="s">
        <v>65</v>
      </c>
      <c r="C28" s="157"/>
      <c r="D28" s="138" t="s">
        <v>101</v>
      </c>
      <c r="E28" s="138"/>
      <c r="F28" s="138"/>
      <c r="G28" s="138"/>
      <c r="H28" s="138"/>
      <c r="I28" s="138"/>
      <c r="J28" s="138"/>
      <c r="K28" s="138"/>
      <c r="L28" s="138"/>
      <c r="M28" s="138"/>
      <c r="N28" s="138"/>
      <c r="O28" s="138"/>
      <c r="P28" s="138"/>
    </row>
    <row r="29" spans="2:16" s="130" customFormat="1" ht="127.2" customHeight="1" x14ac:dyDescent="0.3">
      <c r="B29" s="158" t="s">
        <v>96</v>
      </c>
      <c r="C29" s="158"/>
      <c r="D29" s="138" t="s">
        <v>117</v>
      </c>
      <c r="E29" s="138"/>
      <c r="F29" s="138"/>
      <c r="G29" s="138"/>
      <c r="H29" s="138"/>
      <c r="I29" s="138"/>
      <c r="J29" s="138"/>
      <c r="K29" s="138"/>
      <c r="L29" s="138"/>
      <c r="M29" s="138"/>
      <c r="N29" s="138"/>
      <c r="O29" s="138"/>
      <c r="P29" s="138"/>
    </row>
    <row r="30" spans="2:16" s="130" customFormat="1" ht="40.799999999999997" customHeight="1" x14ac:dyDescent="0.3">
      <c r="B30" s="159" t="s">
        <v>114</v>
      </c>
      <c r="C30" s="159"/>
      <c r="D30" s="138" t="s">
        <v>102</v>
      </c>
      <c r="E30" s="138"/>
      <c r="F30" s="138"/>
      <c r="G30" s="138"/>
      <c r="H30" s="138"/>
      <c r="I30" s="138"/>
      <c r="J30" s="138"/>
      <c r="K30" s="138"/>
      <c r="L30" s="138"/>
      <c r="M30" s="138"/>
      <c r="N30" s="138"/>
      <c r="O30" s="138"/>
      <c r="P30" s="138"/>
    </row>
    <row r="31" spans="2:16" s="130" customFormat="1" ht="111.6" customHeight="1" x14ac:dyDescent="0.3">
      <c r="B31" s="168" t="s">
        <v>66</v>
      </c>
      <c r="C31" s="168"/>
      <c r="D31" s="138" t="s">
        <v>103</v>
      </c>
      <c r="E31" s="138"/>
      <c r="F31" s="138"/>
      <c r="G31" s="138"/>
      <c r="H31" s="138"/>
      <c r="I31" s="138"/>
      <c r="J31" s="138"/>
      <c r="K31" s="138"/>
      <c r="L31" s="138"/>
      <c r="M31" s="138"/>
      <c r="N31" s="138"/>
      <c r="O31" s="138"/>
      <c r="P31" s="138"/>
    </row>
    <row r="32" spans="2:16" s="130" customFormat="1" ht="48" customHeight="1" x14ac:dyDescent="0.3">
      <c r="B32" s="167" t="s">
        <v>67</v>
      </c>
      <c r="C32" s="167"/>
      <c r="D32" s="138" t="s">
        <v>104</v>
      </c>
      <c r="E32" s="138"/>
      <c r="F32" s="138"/>
      <c r="G32" s="138"/>
      <c r="H32" s="138"/>
      <c r="I32" s="138"/>
      <c r="J32" s="138"/>
      <c r="K32" s="138"/>
      <c r="L32" s="138"/>
      <c r="M32" s="138"/>
      <c r="N32" s="138"/>
      <c r="O32" s="138"/>
      <c r="P32" s="138"/>
    </row>
    <row r="33" spans="2:16" s="130" customFormat="1" ht="158.4" customHeight="1" x14ac:dyDescent="0.3">
      <c r="B33" s="169" t="s">
        <v>113</v>
      </c>
      <c r="C33" s="169"/>
      <c r="D33" s="140" t="s">
        <v>145</v>
      </c>
      <c r="E33" s="140"/>
      <c r="F33" s="140"/>
      <c r="G33" s="140"/>
      <c r="H33" s="140"/>
      <c r="I33" s="140"/>
      <c r="J33" s="140"/>
      <c r="K33" s="140"/>
      <c r="L33" s="140"/>
      <c r="M33" s="140"/>
      <c r="N33" s="140"/>
      <c r="O33" s="140"/>
      <c r="P33" s="140"/>
    </row>
    <row r="34" spans="2:16" s="130" customFormat="1" ht="44.4" customHeight="1" x14ac:dyDescent="0.3">
      <c r="B34" s="165" t="s">
        <v>125</v>
      </c>
      <c r="C34" s="165"/>
      <c r="D34" s="138" t="s">
        <v>130</v>
      </c>
      <c r="E34" s="138"/>
      <c r="F34" s="138"/>
      <c r="G34" s="138"/>
      <c r="H34" s="138"/>
      <c r="I34" s="138"/>
      <c r="J34" s="138"/>
      <c r="K34" s="138"/>
      <c r="L34" s="138"/>
      <c r="M34" s="138"/>
      <c r="N34" s="138"/>
      <c r="O34" s="138"/>
      <c r="P34" s="138"/>
    </row>
    <row r="35" spans="2:16" s="130" customFormat="1" ht="45.6" customHeight="1" x14ac:dyDescent="0.3">
      <c r="B35" s="166" t="s">
        <v>126</v>
      </c>
      <c r="C35" s="166"/>
      <c r="D35" s="138" t="s">
        <v>131</v>
      </c>
      <c r="E35" s="138"/>
      <c r="F35" s="138"/>
      <c r="G35" s="138"/>
      <c r="H35" s="138"/>
      <c r="I35" s="138"/>
      <c r="J35" s="138"/>
      <c r="K35" s="138"/>
      <c r="L35" s="138"/>
      <c r="M35" s="138"/>
      <c r="N35" s="138"/>
      <c r="O35" s="138"/>
      <c r="P35" s="138"/>
    </row>
    <row r="36" spans="2:16" s="130" customFormat="1" ht="58.2" customHeight="1" x14ac:dyDescent="0.3">
      <c r="B36" s="167" t="s">
        <v>127</v>
      </c>
      <c r="C36" s="167"/>
      <c r="D36" s="138" t="s">
        <v>132</v>
      </c>
      <c r="E36" s="138"/>
      <c r="F36" s="138"/>
      <c r="G36" s="138"/>
      <c r="H36" s="138"/>
      <c r="I36" s="138"/>
      <c r="J36" s="138"/>
      <c r="K36" s="138"/>
      <c r="L36" s="138"/>
      <c r="M36" s="138"/>
      <c r="N36" s="138"/>
      <c r="O36" s="138"/>
      <c r="P36" s="138"/>
    </row>
    <row r="37" spans="2:16" s="130" customFormat="1" ht="61.2" customHeight="1" x14ac:dyDescent="0.3">
      <c r="B37" s="163" t="s">
        <v>128</v>
      </c>
      <c r="C37" s="163"/>
      <c r="D37" s="138" t="s">
        <v>133</v>
      </c>
      <c r="E37" s="138"/>
      <c r="F37" s="138"/>
      <c r="G37" s="138"/>
      <c r="H37" s="138"/>
      <c r="I37" s="138"/>
      <c r="J37" s="138"/>
      <c r="K37" s="138"/>
      <c r="L37" s="138"/>
      <c r="M37" s="138"/>
      <c r="N37" s="138"/>
      <c r="O37" s="138"/>
      <c r="P37" s="138"/>
    </row>
    <row r="38" spans="2:16" s="130" customFormat="1" ht="58.8" customHeight="1" x14ac:dyDescent="0.3">
      <c r="B38" s="164" t="s">
        <v>129</v>
      </c>
      <c r="C38" s="164"/>
      <c r="D38" s="138" t="s">
        <v>137</v>
      </c>
      <c r="E38" s="138"/>
      <c r="F38" s="138"/>
      <c r="G38" s="138"/>
      <c r="H38" s="138"/>
      <c r="I38" s="138"/>
      <c r="J38" s="138"/>
      <c r="K38" s="138"/>
      <c r="L38" s="138"/>
      <c r="M38" s="138"/>
      <c r="N38" s="138"/>
      <c r="O38" s="138"/>
      <c r="P38" s="138"/>
    </row>
  </sheetData>
  <sheetProtection algorithmName="SHA-512" hashValue="h5gZba21Naux/FAo6CWsueFjhiU7F0wivLbUSVBisDh27oSJHS02GAv4irvKqBqCAGj31OozLA4GaqRgIVrEuw==" saltValue="V2qX0ucuPsTZ4dlJNbh4ow==" spinCount="100000" sheet="1" objects="1" scenarios="1" selectLockedCells="1" selectUnlockedCells="1"/>
  <mergeCells count="44">
    <mergeCell ref="B4:P4"/>
    <mergeCell ref="B37:C37"/>
    <mergeCell ref="D37:P37"/>
    <mergeCell ref="B38:C38"/>
    <mergeCell ref="D38:P38"/>
    <mergeCell ref="B34:C34"/>
    <mergeCell ref="D34:P34"/>
    <mergeCell ref="B35:C35"/>
    <mergeCell ref="D35:P35"/>
    <mergeCell ref="B36:C36"/>
    <mergeCell ref="D36:P36"/>
    <mergeCell ref="B31:C31"/>
    <mergeCell ref="D31:P31"/>
    <mergeCell ref="B32:C32"/>
    <mergeCell ref="D32:P32"/>
    <mergeCell ref="B33:C33"/>
    <mergeCell ref="D33:P33"/>
    <mergeCell ref="B28:C28"/>
    <mergeCell ref="D28:P28"/>
    <mergeCell ref="B29:C29"/>
    <mergeCell ref="D29:P29"/>
    <mergeCell ref="B30:C30"/>
    <mergeCell ref="D30:P30"/>
    <mergeCell ref="D24:P24"/>
    <mergeCell ref="B26:C26"/>
    <mergeCell ref="D26:P26"/>
    <mergeCell ref="B27:C27"/>
    <mergeCell ref="D27:P27"/>
    <mergeCell ref="B25:C25"/>
    <mergeCell ref="D25:P25"/>
    <mergeCell ref="B24:C24"/>
    <mergeCell ref="D16:M16"/>
    <mergeCell ref="B6:P6"/>
    <mergeCell ref="B10:L10"/>
    <mergeCell ref="D12:M12"/>
    <mergeCell ref="D13:M13"/>
    <mergeCell ref="D14:M14"/>
    <mergeCell ref="D15:M15"/>
    <mergeCell ref="B8:P8"/>
    <mergeCell ref="B22:C22"/>
    <mergeCell ref="D22:P22"/>
    <mergeCell ref="B23:C23"/>
    <mergeCell ref="D23:P23"/>
    <mergeCell ref="D17:M17"/>
  </mergeCells>
  <pageMargins left="0.7" right="0.7" top="0.78740157499999996" bottom="0.78740157499999996" header="0.3" footer="0.3"/>
  <pageSetup paperSize="9" scale="44"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662AF-AFC3-4269-A4D1-3DFD7CC44342}">
  <sheetPr codeName="Tabelle10"/>
  <dimension ref="A1:L5983"/>
  <sheetViews>
    <sheetView workbookViewId="0">
      <pane ySplit="6" topLeftCell="A7" activePane="bottomLeft" state="frozen"/>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4.200000000000003"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Musterfirma AG</v>
      </c>
      <c r="C4" s="181"/>
      <c r="D4" s="181"/>
      <c r="E4" s="181"/>
      <c r="F4" s="181"/>
      <c r="G4" s="189" t="s">
        <v>6</v>
      </c>
      <c r="H4" s="189"/>
      <c r="I4" s="189"/>
      <c r="J4" s="181" t="s">
        <v>27</v>
      </c>
      <c r="K4" s="181"/>
      <c r="L4" s="182"/>
    </row>
    <row r="5" spans="1:12" ht="30.6" customHeight="1" x14ac:dyDescent="0.35">
      <c r="A5" s="190" t="s">
        <v>144</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162</v>
      </c>
      <c r="G6" s="99" t="s">
        <v>39</v>
      </c>
      <c r="H6" s="100" t="s">
        <v>37</v>
      </c>
      <c r="I6" s="101" t="s">
        <v>163</v>
      </c>
      <c r="J6" s="102" t="s">
        <v>164</v>
      </c>
      <c r="K6" s="103" t="s">
        <v>165</v>
      </c>
      <c r="L6" s="104" t="s">
        <v>166</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7">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wsEb+3z6lYb/TRe3IdjVBD+3J9VRBmsGXR7p0p9U8Eakp5St8NqL6EJrOq4jhOhPt902FIkjorrxz82mirSqGg==" saltValue="qukyEskfBO/uNuSVJ+GeUw==" spinCount="100000" sheet="1" objects="1" scenarios="1"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22117C48-2748-4B9A-B350-A3DFB6AB1AEF}">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B25E3-E463-47B5-92B8-9F4C641E3EC7}">
  <sheetPr codeName="Tabelle11"/>
  <dimension ref="A1:L5983"/>
  <sheetViews>
    <sheetView workbookViewId="0">
      <pane ySplit="6" topLeftCell="A7" activePane="bottomLeft" state="frozen"/>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4.200000000000003"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Musterfirma AG</v>
      </c>
      <c r="C4" s="181"/>
      <c r="D4" s="181"/>
      <c r="E4" s="181"/>
      <c r="F4" s="181"/>
      <c r="G4" s="189" t="s">
        <v>6</v>
      </c>
      <c r="H4" s="189"/>
      <c r="I4" s="189"/>
      <c r="J4" s="181" t="s">
        <v>28</v>
      </c>
      <c r="K4" s="181"/>
      <c r="L4" s="182"/>
    </row>
    <row r="5" spans="1:12" ht="30.6" customHeight="1" x14ac:dyDescent="0.35">
      <c r="A5" s="190" t="s">
        <v>144</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162</v>
      </c>
      <c r="G6" s="99" t="s">
        <v>39</v>
      </c>
      <c r="H6" s="100" t="s">
        <v>37</v>
      </c>
      <c r="I6" s="101" t="s">
        <v>163</v>
      </c>
      <c r="J6" s="102" t="s">
        <v>164</v>
      </c>
      <c r="K6" s="103" t="s">
        <v>165</v>
      </c>
      <c r="L6" s="104" t="s">
        <v>166</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7">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KQHHAIwZSjZMUoWybSzU9S3xlEjoggrNdmKDVuAHHz7lLKiBlQOhvqo/EAQFCKuMytAVlvWMP6tNQ2FWb4qjCQ==" saltValue="wz+KFW1aL04GbGqlUPTN0Q==" spinCount="100000" sheet="1" objects="1" scenarios="1"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63E01DE1-0D79-4E7A-A580-46B441708C5C}">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8DFB8-ACB7-4D25-97EF-A9151B3D301F}">
  <sheetPr codeName="Tabelle12"/>
  <dimension ref="A1:L5983"/>
  <sheetViews>
    <sheetView workbookViewId="0">
      <pane ySplit="6" topLeftCell="A7" activePane="bottomLeft" state="frozen"/>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4.799999999999997"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Musterfirma AG</v>
      </c>
      <c r="C4" s="181"/>
      <c r="D4" s="181"/>
      <c r="E4" s="181"/>
      <c r="F4" s="181"/>
      <c r="G4" s="189" t="s">
        <v>6</v>
      </c>
      <c r="H4" s="189"/>
      <c r="I4" s="189"/>
      <c r="J4" s="181" t="s">
        <v>29</v>
      </c>
      <c r="K4" s="181"/>
      <c r="L4" s="182"/>
    </row>
    <row r="5" spans="1:12" ht="30.6" customHeight="1" x14ac:dyDescent="0.35">
      <c r="A5" s="190" t="s">
        <v>144</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162</v>
      </c>
      <c r="G6" s="99" t="s">
        <v>39</v>
      </c>
      <c r="H6" s="100" t="s">
        <v>37</v>
      </c>
      <c r="I6" s="101" t="s">
        <v>163</v>
      </c>
      <c r="J6" s="102" t="s">
        <v>164</v>
      </c>
      <c r="K6" s="103" t="s">
        <v>165</v>
      </c>
      <c r="L6" s="104" t="s">
        <v>166</v>
      </c>
    </row>
    <row r="7" spans="1:12" ht="61.8"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8">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JSvsK4dfoGhj6PNiv8p45C+En/gep0BNQ3kjcFYhDMC39L0p3EnlhkosJYm+Bn2TGybw1Y9JKhP+ucsTdKddxg==" saltValue="JhILsnCpgiWzCgI/qEoBaQ==" spinCount="100000" sheet="1" objects="1" scenarios="1"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DAA21B3D-5D11-4E5C-B622-D9192EDB07E3}">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2AF49-01E3-4BA0-9203-DD6249EDA63A}">
  <sheetPr codeName="Tabelle13"/>
  <dimension ref="A1:L5983"/>
  <sheetViews>
    <sheetView workbookViewId="0">
      <pane ySplit="6" topLeftCell="A7" activePane="bottomLeft" state="frozen"/>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3.6"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Musterfirma AG</v>
      </c>
      <c r="C4" s="181"/>
      <c r="D4" s="181"/>
      <c r="E4" s="181"/>
      <c r="F4" s="181"/>
      <c r="G4" s="189" t="s">
        <v>6</v>
      </c>
      <c r="H4" s="189"/>
      <c r="I4" s="189"/>
      <c r="J4" s="181" t="s">
        <v>30</v>
      </c>
      <c r="K4" s="181"/>
      <c r="L4" s="182"/>
    </row>
    <row r="5" spans="1:12" ht="30.6" customHeight="1" x14ac:dyDescent="0.35">
      <c r="A5" s="190" t="s">
        <v>144</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162</v>
      </c>
      <c r="G6" s="99" t="s">
        <v>39</v>
      </c>
      <c r="H6" s="100" t="s">
        <v>37</v>
      </c>
      <c r="I6" s="101" t="s">
        <v>163</v>
      </c>
      <c r="J6" s="102" t="s">
        <v>164</v>
      </c>
      <c r="K6" s="103" t="s">
        <v>165</v>
      </c>
      <c r="L6" s="104" t="s">
        <v>166</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8">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snt5GWDvkYf0VpJLoVtHqNuBXm7IlWVon+SoewkJwsXYS8p6GXefW0mceoScUNwNTtnwxKHfhCNbtsW6xfefpw==" saltValue="HPgeTzJ1az+3oC2SyB9YCQ==" spinCount="100000" sheet="1" objects="1" scenarios="1"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451D969A-0E71-4D26-AB6F-9ED48A4EA860}">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7D556-9200-4E94-9992-29976AB375A1}">
  <sheetPr codeName="Tabelle14"/>
  <dimension ref="A1:L5983"/>
  <sheetViews>
    <sheetView workbookViewId="0">
      <pane ySplit="6" topLeftCell="A7" activePane="bottomLeft" state="frozen"/>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4.200000000000003"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Musterfirma AG</v>
      </c>
      <c r="C4" s="181"/>
      <c r="D4" s="181"/>
      <c r="E4" s="181"/>
      <c r="F4" s="181"/>
      <c r="G4" s="189" t="s">
        <v>6</v>
      </c>
      <c r="H4" s="189"/>
      <c r="I4" s="189"/>
      <c r="J4" s="181" t="s">
        <v>31</v>
      </c>
      <c r="K4" s="181"/>
      <c r="L4" s="182"/>
    </row>
    <row r="5" spans="1:12" ht="30.6" customHeight="1" x14ac:dyDescent="0.35">
      <c r="A5" s="190" t="s">
        <v>144</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162</v>
      </c>
      <c r="G6" s="99" t="s">
        <v>39</v>
      </c>
      <c r="H6" s="100" t="s">
        <v>37</v>
      </c>
      <c r="I6" s="101" t="s">
        <v>163</v>
      </c>
      <c r="J6" s="102" t="s">
        <v>164</v>
      </c>
      <c r="K6" s="103" t="s">
        <v>165</v>
      </c>
      <c r="L6" s="104" t="s">
        <v>166</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7">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SddoHgo1ezd1SJRKP9wgyd9jn4AVjyqTLCP4fhd0GtU0BPKGFH6gjAmamvh1OiYHnSGK0ixiummilykoUMtyrw==" saltValue="J1+lPMXRndjJzw+dYbtK0Q==" spinCount="100000" sheet="1" objects="1" scenarios="1"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08AF3D8D-5034-4F3C-921F-2C47C65DAA81}">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12D9E-0271-4B91-A1C2-D66BB76C7522}">
  <sheetPr codeName="Tabelle15"/>
  <dimension ref="A1:L5983"/>
  <sheetViews>
    <sheetView workbookViewId="0">
      <pane ySplit="6" topLeftCell="A7" activePane="bottomLeft" state="frozen"/>
      <selection activeCell="C1" sqref="C1"/>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5.4"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Musterfirma AG</v>
      </c>
      <c r="C4" s="181"/>
      <c r="D4" s="181"/>
      <c r="E4" s="181"/>
      <c r="F4" s="181"/>
      <c r="G4" s="189" t="s">
        <v>6</v>
      </c>
      <c r="H4" s="189"/>
      <c r="I4" s="189"/>
      <c r="J4" s="181" t="s">
        <v>32</v>
      </c>
      <c r="K4" s="181"/>
      <c r="L4" s="182"/>
    </row>
    <row r="5" spans="1:12" ht="30.6" customHeight="1" x14ac:dyDescent="0.35">
      <c r="A5" s="190" t="s">
        <v>144</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162</v>
      </c>
      <c r="G6" s="99" t="s">
        <v>39</v>
      </c>
      <c r="H6" s="100" t="s">
        <v>37</v>
      </c>
      <c r="I6" s="101" t="s">
        <v>163</v>
      </c>
      <c r="J6" s="102" t="s">
        <v>164</v>
      </c>
      <c r="K6" s="103" t="s">
        <v>165</v>
      </c>
      <c r="L6" s="104" t="s">
        <v>166</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7">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vqTo0iysvTSARdvCzL+F50UGcEVH8zos84f6vj9nImPsqQ+i6CFpcEl1vAdfPRLg3JR4NWmDKwStwCiqxnWbag==" saltValue="ROb49hKVVia+LhumqzmJGg==" spinCount="100000" sheet="1" objects="1" scenarios="1"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F996B449-A95E-41DA-8B14-309E9947B852}">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FFC32-6AE8-4E89-92AA-8F16F6531EE7}">
  <sheetPr codeName="Tabelle16"/>
  <dimension ref="A1:L5983"/>
  <sheetViews>
    <sheetView workbookViewId="0">
      <pane ySplit="6" topLeftCell="A7" activePane="bottomLeft" state="frozen"/>
      <selection activeCell="B1" sqref="B1"/>
      <selection pane="bottomLeft" activeCell="F20" sqref="F20"/>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3.6"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8" t="str">
        <f>Januar!B4</f>
        <v>Musterfirma AG</v>
      </c>
      <c r="C4" s="188"/>
      <c r="D4" s="188"/>
      <c r="E4" s="188"/>
      <c r="F4" s="188"/>
      <c r="G4" s="189" t="s">
        <v>6</v>
      </c>
      <c r="H4" s="189"/>
      <c r="I4" s="189"/>
      <c r="J4" s="181" t="s">
        <v>33</v>
      </c>
      <c r="K4" s="181"/>
      <c r="L4" s="182"/>
    </row>
    <row r="5" spans="1:12" ht="30.6" customHeight="1" x14ac:dyDescent="0.35">
      <c r="A5" s="190" t="s">
        <v>144</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162</v>
      </c>
      <c r="G6" s="99" t="s">
        <v>39</v>
      </c>
      <c r="H6" s="100" t="s">
        <v>37</v>
      </c>
      <c r="I6" s="101" t="s">
        <v>163</v>
      </c>
      <c r="J6" s="102" t="s">
        <v>164</v>
      </c>
      <c r="K6" s="103" t="s">
        <v>165</v>
      </c>
      <c r="L6" s="104" t="s">
        <v>166</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7">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bSqLznsFyO41xo+Sv49C3Cyfk8r5N8HF+H8B9dTChY9y81oiLzvs37sDC5MMc2ynT6Jz2J+C3joaU9aqwsHgZw==" saltValue="69kemFx2l1qhOtuVSjP6ag==" spinCount="100000" sheet="1" objects="1" scenarios="1"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78E67561-11FF-4063-9BDC-56ECC885AD15}">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3D568-23FF-43DC-B65B-308173972A9C}">
  <sheetPr codeName="Tabelle2"/>
  <dimension ref="B1:Q31"/>
  <sheetViews>
    <sheetView showGridLines="0" zoomScaleNormal="100" workbookViewId="0">
      <selection activeCell="B4" sqref="B4:Q4"/>
    </sheetView>
  </sheetViews>
  <sheetFormatPr baseColWidth="10" defaultRowHeight="14.4" x14ac:dyDescent="0.3"/>
  <cols>
    <col min="1" max="16384" width="11.5546875" style="25"/>
  </cols>
  <sheetData>
    <row r="1" spans="2:17" s="111" customFormat="1" x14ac:dyDescent="0.3"/>
    <row r="2" spans="2:17" s="111" customFormat="1" ht="33.6" customHeight="1" x14ac:dyDescent="0.3"/>
    <row r="4" spans="2:17" ht="25.8" x14ac:dyDescent="0.5">
      <c r="B4" s="176" t="s">
        <v>68</v>
      </c>
      <c r="C4" s="176"/>
      <c r="D4" s="176"/>
      <c r="E4" s="176"/>
      <c r="F4" s="176"/>
      <c r="G4" s="176"/>
      <c r="H4" s="176"/>
      <c r="I4" s="176"/>
      <c r="J4" s="176"/>
      <c r="K4" s="176"/>
      <c r="L4" s="176"/>
      <c r="M4" s="176"/>
      <c r="N4" s="176"/>
      <c r="O4" s="176"/>
      <c r="P4" s="176"/>
      <c r="Q4" s="176"/>
    </row>
    <row r="5" spans="2:17" ht="25.8" x14ac:dyDescent="0.5">
      <c r="B5" s="23"/>
      <c r="C5" s="116"/>
      <c r="D5" s="116"/>
      <c r="E5" s="116"/>
      <c r="F5" s="116"/>
      <c r="G5" s="116"/>
      <c r="H5" s="116"/>
      <c r="I5" s="116"/>
      <c r="J5" s="116"/>
      <c r="K5" s="116"/>
      <c r="L5" s="116"/>
      <c r="M5" s="116"/>
      <c r="N5" s="116"/>
      <c r="O5" s="116"/>
      <c r="P5" s="116"/>
      <c r="Q5" s="116"/>
    </row>
    <row r="6" spans="2:17" ht="29.4" customHeight="1" x14ac:dyDescent="0.3">
      <c r="B6" s="177" t="s">
        <v>124</v>
      </c>
      <c r="C6" s="177"/>
      <c r="D6" s="177"/>
      <c r="E6" s="177"/>
      <c r="F6" s="177"/>
      <c r="G6" s="177"/>
      <c r="H6" s="177"/>
      <c r="I6" s="177"/>
      <c r="J6" s="177"/>
      <c r="K6" s="177"/>
      <c r="L6" s="177"/>
      <c r="M6" s="177"/>
      <c r="N6" s="177"/>
      <c r="O6" s="177"/>
      <c r="P6" s="177"/>
      <c r="Q6" s="177"/>
    </row>
    <row r="7" spans="2:17" x14ac:dyDescent="0.3">
      <c r="B7" s="116"/>
      <c r="C7" s="116"/>
      <c r="D7" s="116"/>
      <c r="E7" s="116"/>
      <c r="F7" s="116"/>
      <c r="G7" s="116"/>
      <c r="H7" s="116"/>
      <c r="I7" s="116"/>
      <c r="J7" s="116"/>
      <c r="K7" s="116"/>
      <c r="L7" s="116"/>
      <c r="M7" s="116"/>
      <c r="N7" s="116"/>
      <c r="O7" s="116"/>
      <c r="P7" s="116"/>
      <c r="Q7" s="116"/>
    </row>
    <row r="8" spans="2:17" ht="18" x14ac:dyDescent="0.35">
      <c r="B8" s="175" t="s">
        <v>69</v>
      </c>
      <c r="C8" s="175"/>
      <c r="D8" s="175"/>
      <c r="E8" s="175"/>
      <c r="F8" s="175"/>
      <c r="G8" s="175"/>
      <c r="H8" s="175"/>
      <c r="I8" s="175"/>
      <c r="J8" s="175"/>
      <c r="K8" s="175"/>
      <c r="L8" s="175"/>
      <c r="M8" s="175"/>
      <c r="N8" s="175"/>
      <c r="O8" s="175"/>
      <c r="P8" s="175"/>
      <c r="Q8" s="175"/>
    </row>
    <row r="9" spans="2:17" ht="28.8" customHeight="1" x14ac:dyDescent="0.3">
      <c r="B9" s="174" t="s">
        <v>138</v>
      </c>
      <c r="C9" s="174"/>
      <c r="D9" s="174"/>
      <c r="E9" s="174"/>
      <c r="F9" s="174"/>
      <c r="G9" s="174"/>
      <c r="H9" s="174"/>
      <c r="I9" s="174"/>
      <c r="J9" s="174"/>
      <c r="K9" s="174"/>
      <c r="L9" s="174"/>
      <c r="M9" s="174"/>
      <c r="N9" s="174"/>
      <c r="O9" s="174"/>
      <c r="P9" s="174"/>
      <c r="Q9" s="174"/>
    </row>
    <row r="10" spans="2:17" x14ac:dyDescent="0.3">
      <c r="B10" s="114"/>
      <c r="C10" s="114"/>
      <c r="D10" s="114"/>
      <c r="E10" s="114"/>
      <c r="F10" s="114"/>
      <c r="G10" s="114"/>
      <c r="H10" s="114"/>
      <c r="I10" s="114"/>
      <c r="J10" s="114"/>
      <c r="K10" s="114"/>
      <c r="L10" s="114"/>
      <c r="M10" s="114"/>
      <c r="N10" s="114"/>
      <c r="O10" s="114"/>
      <c r="P10" s="114"/>
      <c r="Q10" s="114"/>
    </row>
    <row r="11" spans="2:17" x14ac:dyDescent="0.3">
      <c r="B11" s="173" t="s">
        <v>106</v>
      </c>
      <c r="C11" s="173"/>
      <c r="D11" s="173"/>
      <c r="E11" s="173"/>
      <c r="F11" s="173"/>
      <c r="G11" s="173"/>
      <c r="H11" s="173"/>
      <c r="I11" s="173"/>
      <c r="J11" s="173"/>
      <c r="K11" s="173"/>
      <c r="L11" s="173"/>
      <c r="M11" s="173"/>
      <c r="N11" s="173"/>
      <c r="O11" s="173"/>
      <c r="P11" s="173"/>
      <c r="Q11" s="173"/>
    </row>
    <row r="12" spans="2:17" x14ac:dyDescent="0.3">
      <c r="B12" s="116"/>
      <c r="C12" s="116"/>
      <c r="D12" s="116"/>
      <c r="E12" s="116"/>
      <c r="F12" s="116"/>
      <c r="G12" s="116"/>
      <c r="H12" s="116"/>
      <c r="I12" s="116"/>
      <c r="J12" s="116"/>
      <c r="K12" s="116"/>
      <c r="L12" s="116"/>
      <c r="M12" s="116"/>
      <c r="N12" s="116"/>
      <c r="O12" s="116"/>
      <c r="P12" s="116"/>
      <c r="Q12" s="116"/>
    </row>
    <row r="13" spans="2:17" ht="18" x14ac:dyDescent="0.35">
      <c r="B13" s="175" t="s">
        <v>70</v>
      </c>
      <c r="C13" s="175"/>
      <c r="D13" s="175"/>
      <c r="E13" s="175"/>
      <c r="F13" s="175"/>
      <c r="G13" s="175"/>
      <c r="H13" s="175"/>
      <c r="I13" s="175"/>
      <c r="J13" s="175"/>
      <c r="K13" s="175"/>
      <c r="L13" s="175"/>
      <c r="M13" s="175"/>
      <c r="N13" s="175"/>
      <c r="O13" s="175"/>
      <c r="P13" s="175"/>
      <c r="Q13" s="175"/>
    </row>
    <row r="14" spans="2:17" ht="43.8" customHeight="1" x14ac:dyDescent="0.3">
      <c r="B14" s="171" t="s">
        <v>108</v>
      </c>
      <c r="C14" s="171"/>
      <c r="D14" s="171"/>
      <c r="E14" s="171"/>
      <c r="F14" s="171"/>
      <c r="G14" s="171"/>
      <c r="H14" s="171"/>
      <c r="I14" s="171"/>
      <c r="J14" s="171"/>
      <c r="K14" s="171"/>
      <c r="L14" s="171"/>
      <c r="M14" s="171"/>
      <c r="N14" s="171"/>
      <c r="O14" s="171"/>
      <c r="P14" s="171"/>
      <c r="Q14" s="171"/>
    </row>
    <row r="15" spans="2:17" x14ac:dyDescent="0.3">
      <c r="B15" s="116"/>
      <c r="C15" s="116"/>
      <c r="D15" s="116"/>
      <c r="E15" s="116"/>
      <c r="F15" s="116"/>
      <c r="G15" s="116"/>
      <c r="H15" s="116"/>
      <c r="I15" s="116"/>
      <c r="J15" s="116"/>
      <c r="K15" s="116"/>
      <c r="L15" s="116"/>
      <c r="M15" s="116"/>
      <c r="N15" s="116"/>
      <c r="O15" s="116"/>
      <c r="P15" s="116"/>
      <c r="Q15" s="116"/>
    </row>
    <row r="16" spans="2:17" ht="18" x14ac:dyDescent="0.35">
      <c r="B16" s="175" t="s">
        <v>71</v>
      </c>
      <c r="C16" s="175"/>
      <c r="D16" s="175"/>
      <c r="E16" s="175"/>
      <c r="F16" s="175"/>
      <c r="G16" s="175"/>
      <c r="H16" s="175"/>
      <c r="I16" s="175"/>
      <c r="J16" s="175"/>
      <c r="K16" s="175"/>
      <c r="L16" s="175"/>
      <c r="M16" s="175"/>
      <c r="N16" s="175"/>
      <c r="O16" s="175"/>
      <c r="P16" s="175"/>
      <c r="Q16" s="175"/>
    </row>
    <row r="17" spans="2:17" ht="27" customHeight="1" x14ac:dyDescent="0.3">
      <c r="B17" s="174" t="s">
        <v>107</v>
      </c>
      <c r="C17" s="174"/>
      <c r="D17" s="174"/>
      <c r="E17" s="174"/>
      <c r="F17" s="174"/>
      <c r="G17" s="174"/>
      <c r="H17" s="174"/>
      <c r="I17" s="174"/>
      <c r="J17" s="174"/>
      <c r="K17" s="174"/>
      <c r="L17" s="174"/>
      <c r="M17" s="174"/>
      <c r="N17" s="174"/>
      <c r="O17" s="174"/>
      <c r="P17" s="174"/>
      <c r="Q17" s="174"/>
    </row>
    <row r="18" spans="2:17" x14ac:dyDescent="0.3">
      <c r="B18" s="116"/>
      <c r="C18" s="116"/>
      <c r="D18" s="116"/>
      <c r="E18" s="116"/>
      <c r="F18" s="116"/>
      <c r="G18" s="116"/>
      <c r="H18" s="115"/>
      <c r="I18" s="116"/>
      <c r="J18" s="116"/>
      <c r="K18" s="116"/>
      <c r="L18" s="116"/>
      <c r="M18" s="116"/>
      <c r="N18" s="116"/>
      <c r="O18" s="116"/>
      <c r="P18" s="116"/>
      <c r="Q18" s="116"/>
    </row>
    <row r="19" spans="2:17" ht="18" x14ac:dyDescent="0.35">
      <c r="B19" s="175" t="s">
        <v>109</v>
      </c>
      <c r="C19" s="175"/>
      <c r="D19" s="175"/>
      <c r="E19" s="175"/>
      <c r="F19" s="175"/>
      <c r="G19" s="175"/>
      <c r="H19" s="175"/>
      <c r="I19" s="175"/>
      <c r="J19" s="175"/>
      <c r="K19" s="175"/>
      <c r="L19" s="175"/>
      <c r="M19" s="175"/>
      <c r="N19" s="175"/>
      <c r="O19" s="175"/>
      <c r="P19" s="175"/>
      <c r="Q19" s="175"/>
    </row>
    <row r="20" spans="2:17" ht="247.8" customHeight="1" x14ac:dyDescent="0.3">
      <c r="B20" s="171" t="s">
        <v>121</v>
      </c>
      <c r="C20" s="171"/>
      <c r="D20" s="171"/>
      <c r="E20" s="171"/>
      <c r="F20" s="171"/>
      <c r="G20" s="171"/>
      <c r="H20" s="171"/>
      <c r="I20" s="171"/>
      <c r="J20" s="171"/>
      <c r="K20" s="171"/>
      <c r="L20" s="171"/>
      <c r="M20" s="171"/>
      <c r="N20" s="171"/>
      <c r="O20" s="171"/>
      <c r="P20" s="171"/>
      <c r="Q20" s="171"/>
    </row>
    <row r="21" spans="2:17" ht="14.4" customHeight="1" x14ac:dyDescent="0.3">
      <c r="B21" s="115"/>
      <c r="C21" s="115"/>
      <c r="D21" s="115"/>
      <c r="E21" s="115"/>
      <c r="F21" s="115"/>
      <c r="G21" s="115"/>
      <c r="H21" s="115"/>
      <c r="I21" s="115"/>
      <c r="J21" s="115"/>
      <c r="K21" s="115"/>
      <c r="L21" s="115"/>
      <c r="M21" s="115"/>
      <c r="N21" s="115"/>
      <c r="O21" s="115"/>
      <c r="P21" s="115"/>
      <c r="Q21" s="115"/>
    </row>
    <row r="22" spans="2:17" ht="18" x14ac:dyDescent="0.35">
      <c r="B22" s="175" t="s">
        <v>110</v>
      </c>
      <c r="C22" s="175"/>
      <c r="D22" s="175"/>
      <c r="E22" s="175"/>
      <c r="F22" s="175"/>
      <c r="G22" s="175"/>
      <c r="H22" s="175"/>
      <c r="I22" s="175"/>
      <c r="J22" s="175"/>
      <c r="K22" s="175"/>
      <c r="L22" s="175"/>
      <c r="M22" s="175"/>
      <c r="N22" s="175"/>
      <c r="O22" s="175"/>
      <c r="P22" s="175"/>
      <c r="Q22" s="175"/>
    </row>
    <row r="23" spans="2:17" ht="88.2" customHeight="1" x14ac:dyDescent="0.3">
      <c r="B23" s="171" t="s">
        <v>139</v>
      </c>
      <c r="C23" s="171"/>
      <c r="D23" s="171"/>
      <c r="E23" s="171"/>
      <c r="F23" s="171"/>
      <c r="G23" s="171"/>
      <c r="H23" s="171"/>
      <c r="I23" s="171"/>
      <c r="J23" s="171"/>
      <c r="K23" s="171"/>
      <c r="L23" s="171"/>
      <c r="M23" s="171"/>
      <c r="N23" s="171"/>
      <c r="O23" s="171"/>
      <c r="P23" s="171"/>
      <c r="Q23" s="171"/>
    </row>
    <row r="24" spans="2:17" x14ac:dyDescent="0.3">
      <c r="B24" s="116"/>
      <c r="C24" s="116"/>
      <c r="D24" s="116"/>
      <c r="E24" s="116"/>
      <c r="F24" s="116"/>
      <c r="G24" s="116"/>
      <c r="H24" s="116"/>
      <c r="I24" s="116"/>
      <c r="J24" s="116"/>
      <c r="K24" s="116"/>
      <c r="L24" s="116"/>
      <c r="M24" s="116"/>
      <c r="N24" s="116"/>
      <c r="O24" s="116"/>
      <c r="P24" s="116"/>
      <c r="Q24" s="116"/>
    </row>
    <row r="25" spans="2:17" ht="18" x14ac:dyDescent="0.35">
      <c r="B25" s="172" t="s">
        <v>72</v>
      </c>
      <c r="C25" s="172"/>
      <c r="D25" s="172"/>
      <c r="E25" s="172"/>
      <c r="F25" s="172"/>
      <c r="G25" s="172"/>
      <c r="H25" s="172"/>
      <c r="I25" s="172"/>
      <c r="J25" s="172"/>
      <c r="K25" s="172"/>
      <c r="L25" s="172"/>
      <c r="M25" s="172"/>
      <c r="N25" s="172"/>
      <c r="O25" s="172"/>
      <c r="P25" s="172"/>
      <c r="Q25" s="172"/>
    </row>
    <row r="26" spans="2:17" ht="145.19999999999999" customHeight="1" x14ac:dyDescent="0.3">
      <c r="B26" s="171" t="s">
        <v>167</v>
      </c>
      <c r="C26" s="171"/>
      <c r="D26" s="171"/>
      <c r="E26" s="171"/>
      <c r="F26" s="171"/>
      <c r="G26" s="171"/>
      <c r="H26" s="171"/>
      <c r="I26" s="171"/>
      <c r="J26" s="171"/>
      <c r="K26" s="171"/>
      <c r="L26" s="171"/>
      <c r="M26" s="171"/>
      <c r="N26" s="171"/>
      <c r="O26" s="171"/>
      <c r="P26" s="171"/>
      <c r="Q26" s="171"/>
    </row>
    <row r="27" spans="2:17" x14ac:dyDescent="0.3">
      <c r="B27" s="116"/>
      <c r="C27" s="116"/>
      <c r="D27" s="116"/>
      <c r="E27" s="116"/>
      <c r="F27" s="116"/>
      <c r="G27" s="116"/>
      <c r="H27" s="116"/>
      <c r="I27" s="116"/>
      <c r="J27" s="116"/>
      <c r="K27" s="116"/>
      <c r="L27" s="116"/>
      <c r="M27" s="116"/>
      <c r="N27" s="116"/>
      <c r="O27" s="116"/>
      <c r="P27" s="116"/>
      <c r="Q27" s="116"/>
    </row>
    <row r="28" spans="2:17" ht="34.200000000000003" customHeight="1" x14ac:dyDescent="0.35">
      <c r="B28" s="170" t="s">
        <v>111</v>
      </c>
      <c r="C28" s="170"/>
      <c r="D28" s="170"/>
      <c r="E28" s="170"/>
      <c r="F28" s="170"/>
      <c r="G28" s="170"/>
      <c r="H28" s="170"/>
      <c r="I28" s="170"/>
      <c r="J28" s="170"/>
      <c r="K28" s="170"/>
      <c r="L28" s="170"/>
      <c r="M28" s="170"/>
      <c r="N28" s="170"/>
      <c r="O28" s="170"/>
      <c r="P28" s="170"/>
      <c r="Q28" s="170"/>
    </row>
    <row r="29" spans="2:17" ht="76.2" customHeight="1" x14ac:dyDescent="0.3">
      <c r="B29" s="171" t="s">
        <v>168</v>
      </c>
      <c r="C29" s="171"/>
      <c r="D29" s="171"/>
      <c r="E29" s="171"/>
      <c r="F29" s="171"/>
      <c r="G29" s="171"/>
      <c r="H29" s="171"/>
      <c r="I29" s="171"/>
      <c r="J29" s="171"/>
      <c r="K29" s="171"/>
      <c r="L29" s="171"/>
      <c r="M29" s="171"/>
      <c r="N29" s="171"/>
      <c r="O29" s="171"/>
      <c r="P29" s="171"/>
      <c r="Q29" s="171"/>
    </row>
    <row r="30" spans="2:17" x14ac:dyDescent="0.3">
      <c r="B30" s="116"/>
      <c r="C30" s="116"/>
      <c r="D30" s="116"/>
      <c r="E30" s="116"/>
      <c r="F30" s="116"/>
      <c r="G30" s="116"/>
      <c r="H30" s="116"/>
      <c r="I30" s="116"/>
      <c r="J30" s="116"/>
      <c r="K30" s="116"/>
      <c r="L30" s="116"/>
      <c r="M30" s="116"/>
      <c r="N30" s="116"/>
      <c r="O30" s="116"/>
      <c r="P30" s="116"/>
      <c r="Q30" s="116"/>
    </row>
    <row r="31" spans="2:17" x14ac:dyDescent="0.3">
      <c r="B31" s="116"/>
      <c r="C31" s="116"/>
      <c r="D31" s="116"/>
      <c r="E31" s="116"/>
      <c r="F31" s="116"/>
      <c r="G31" s="116"/>
      <c r="H31" s="116"/>
      <c r="I31" s="116"/>
      <c r="J31" s="116"/>
      <c r="K31" s="116"/>
      <c r="L31" s="116"/>
      <c r="M31" s="116"/>
      <c r="N31" s="116"/>
      <c r="O31" s="116"/>
      <c r="P31" s="116"/>
      <c r="Q31" s="116"/>
    </row>
  </sheetData>
  <sheetProtection algorithmName="SHA-512" hashValue="tRdqv1kf9hGdS53o1Zp7F+mzBt+l5r8NARs/jB6+XVC9nhaJ2ukgWgzCPotAZ/YqKvUcYMEv6rSK65CUbSV1wg==" saltValue="GtUoh3a3sQFAMQI71F4srQ==" spinCount="100000" sheet="1" objects="1" scenarios="1" selectLockedCells="1" selectUnlockedCells="1"/>
  <mergeCells count="17">
    <mergeCell ref="B14:Q14"/>
    <mergeCell ref="B11:Q11"/>
    <mergeCell ref="B17:Q17"/>
    <mergeCell ref="B22:Q22"/>
    <mergeCell ref="B4:Q4"/>
    <mergeCell ref="B8:Q8"/>
    <mergeCell ref="B13:Q13"/>
    <mergeCell ref="B16:Q16"/>
    <mergeCell ref="B19:Q19"/>
    <mergeCell ref="B9:Q9"/>
    <mergeCell ref="B6:Q6"/>
    <mergeCell ref="B28:Q28"/>
    <mergeCell ref="B20:Q20"/>
    <mergeCell ref="B26:Q26"/>
    <mergeCell ref="B29:Q29"/>
    <mergeCell ref="B25:Q25"/>
    <mergeCell ref="B23:Q23"/>
  </mergeCells>
  <pageMargins left="0.7" right="0.7" top="0.78740157499999996" bottom="0.78740157499999996" header="0.3" footer="0.3"/>
  <pageSetup paperSize="9" scale="45"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01540-C3C6-41F3-81AF-9F2AE0025798}">
  <sheetPr codeName="Tabelle3"/>
  <dimension ref="A1:N65"/>
  <sheetViews>
    <sheetView zoomScaleNormal="100" workbookViewId="0">
      <selection activeCell="A5" sqref="A5"/>
    </sheetView>
  </sheetViews>
  <sheetFormatPr baseColWidth="10" defaultRowHeight="14.4" x14ac:dyDescent="0.3"/>
  <cols>
    <col min="1" max="1" width="41" style="12" customWidth="1"/>
    <col min="2" max="14" width="13.109375" style="12" customWidth="1"/>
    <col min="15" max="16384" width="11.5546875" style="12"/>
  </cols>
  <sheetData>
    <row r="1" spans="1:14" s="111" customFormat="1" x14ac:dyDescent="0.3"/>
    <row r="2" spans="1:14" s="111" customFormat="1" ht="33.6" customHeight="1" x14ac:dyDescent="0.3"/>
    <row r="3" spans="1:14" ht="15" thickBot="1" x14ac:dyDescent="0.35"/>
    <row r="4" spans="1:14" ht="18" x14ac:dyDescent="0.3">
      <c r="A4" s="43" t="s">
        <v>105</v>
      </c>
      <c r="B4" s="178" t="str">
        <f>Januar!B4</f>
        <v>Musterfirma AG</v>
      </c>
      <c r="C4" s="178"/>
      <c r="D4" s="178"/>
      <c r="E4" s="178"/>
      <c r="F4" s="178"/>
    </row>
    <row r="6" spans="1:14" ht="18.600000000000001" thickBot="1" x14ac:dyDescent="0.4">
      <c r="A6" s="41" t="s">
        <v>90</v>
      </c>
    </row>
    <row r="7" spans="1:14" x14ac:dyDescent="0.3">
      <c r="A7" s="77"/>
      <c r="B7" s="78" t="s">
        <v>16</v>
      </c>
      <c r="C7" s="78" t="s">
        <v>23</v>
      </c>
      <c r="D7" s="78" t="s">
        <v>24</v>
      </c>
      <c r="E7" s="78" t="s">
        <v>25</v>
      </c>
      <c r="F7" s="78" t="s">
        <v>26</v>
      </c>
      <c r="G7" s="78" t="s">
        <v>27</v>
      </c>
      <c r="H7" s="78" t="s">
        <v>28</v>
      </c>
      <c r="I7" s="78" t="s">
        <v>29</v>
      </c>
      <c r="J7" s="78" t="s">
        <v>30</v>
      </c>
      <c r="K7" s="78" t="s">
        <v>31</v>
      </c>
      <c r="L7" s="78" t="s">
        <v>32</v>
      </c>
      <c r="M7" s="78" t="s">
        <v>33</v>
      </c>
      <c r="N7" s="79" t="s">
        <v>35</v>
      </c>
    </row>
    <row r="8" spans="1:14" x14ac:dyDescent="0.3">
      <c r="A8" s="82" t="s">
        <v>86</v>
      </c>
      <c r="B8" s="83">
        <f>Januar!J5</f>
        <v>201.7</v>
      </c>
      <c r="C8" s="18">
        <f>Februar!J5</f>
        <v>201.7</v>
      </c>
      <c r="D8" s="18">
        <f>März!J5</f>
        <v>0</v>
      </c>
      <c r="E8" s="18">
        <f>April!J5</f>
        <v>0</v>
      </c>
      <c r="F8" s="18">
        <f>Mai!J5</f>
        <v>0</v>
      </c>
      <c r="G8" s="18">
        <f>Juni!J5</f>
        <v>0</v>
      </c>
      <c r="H8" s="18">
        <f>Juli!J5</f>
        <v>0</v>
      </c>
      <c r="I8" s="18">
        <f>August!J5</f>
        <v>0</v>
      </c>
      <c r="J8" s="18">
        <f>September!J5</f>
        <v>0</v>
      </c>
      <c r="K8" s="18">
        <f>Oktober!J5</f>
        <v>0</v>
      </c>
      <c r="L8" s="18">
        <f>November!J5</f>
        <v>0</v>
      </c>
      <c r="M8" s="18">
        <f>Dezember!J5</f>
        <v>0</v>
      </c>
      <c r="N8" s="84">
        <f>SUM(B8:M8)</f>
        <v>403.4</v>
      </c>
    </row>
    <row r="10" spans="1:14" ht="18.600000000000001" thickBot="1" x14ac:dyDescent="0.4">
      <c r="A10" s="41" t="s">
        <v>89</v>
      </c>
    </row>
    <row r="11" spans="1:14" x14ac:dyDescent="0.3">
      <c r="A11" s="77"/>
      <c r="B11" s="78" t="s">
        <v>16</v>
      </c>
      <c r="C11" s="78" t="s">
        <v>23</v>
      </c>
      <c r="D11" s="78" t="s">
        <v>24</v>
      </c>
      <c r="E11" s="78" t="s">
        <v>25</v>
      </c>
      <c r="F11" s="78" t="s">
        <v>26</v>
      </c>
      <c r="G11" s="78" t="s">
        <v>27</v>
      </c>
      <c r="H11" s="78" t="s">
        <v>28</v>
      </c>
      <c r="I11" s="78" t="s">
        <v>29</v>
      </c>
      <c r="J11" s="78" t="s">
        <v>30</v>
      </c>
      <c r="K11" s="78" t="s">
        <v>31</v>
      </c>
      <c r="L11" s="78" t="s">
        <v>32</v>
      </c>
      <c r="M11" s="78" t="s">
        <v>33</v>
      </c>
      <c r="N11" s="79" t="s">
        <v>35</v>
      </c>
    </row>
    <row r="12" spans="1:14" ht="15.75" customHeight="1" x14ac:dyDescent="0.3">
      <c r="A12" s="29" t="s">
        <v>5</v>
      </c>
      <c r="B12" s="17">
        <f>Januar!E$8/Januar!$J$5</f>
        <v>8.9241447694595934E-3</v>
      </c>
      <c r="C12" s="17">
        <f>Februar!E$8/Februar!$J$5</f>
        <v>8.9241447694595934E-3</v>
      </c>
      <c r="D12" s="17" t="e">
        <f>März!E$8/März!$J$5</f>
        <v>#DIV/0!</v>
      </c>
      <c r="E12" s="17" t="e">
        <f>April!E$8/April!$J$5</f>
        <v>#DIV/0!</v>
      </c>
      <c r="F12" s="17" t="e">
        <f>Mai!E$8/Mai!$J$5</f>
        <v>#DIV/0!</v>
      </c>
      <c r="G12" s="17" t="e">
        <f>Juni!E$8/Juni!$J$5</f>
        <v>#DIV/0!</v>
      </c>
      <c r="H12" s="17" t="e">
        <f>Juli!E$8/Juli!$J$5</f>
        <v>#DIV/0!</v>
      </c>
      <c r="I12" s="17" t="e">
        <f>August!E$8/August!$J$5</f>
        <v>#DIV/0!</v>
      </c>
      <c r="J12" s="17" t="e">
        <f>September!E$8/September!$J$5</f>
        <v>#DIV/0!</v>
      </c>
      <c r="K12" s="17" t="e">
        <f>Oktober!E$8/Oktober!$J$5</f>
        <v>#DIV/0!</v>
      </c>
      <c r="L12" s="17" t="e">
        <f>November!E$8/November!$J$5</f>
        <v>#DIV/0!</v>
      </c>
      <c r="M12" s="17" t="e">
        <f>Dezember!E$8/Dezember!$J$5</f>
        <v>#DIV/0!</v>
      </c>
      <c r="N12" s="27">
        <f>(Januar!E8+Februar!E8+März!E8+April!E8+Mai!E8+Juni!E8+Juli!E8+August!E8+September!E8+Oktober!E8+November!E8+Dezember!E8)/N8</f>
        <v>8.9241447694595934E-3</v>
      </c>
    </row>
    <row r="13" spans="1:14" x14ac:dyDescent="0.3">
      <c r="A13" s="30" t="s">
        <v>140</v>
      </c>
      <c r="B13" s="17">
        <f>Januar!F$8/Januar!$J$5</f>
        <v>2.9747149231531982E-2</v>
      </c>
      <c r="C13" s="17">
        <f>Februar!F$8/Februar!$J$5</f>
        <v>2.9747149231531982E-2</v>
      </c>
      <c r="D13" s="17" t="e">
        <f>März!F$8/März!$J$5</f>
        <v>#DIV/0!</v>
      </c>
      <c r="E13" s="17" t="e">
        <f>April!F$8/April!$J$5</f>
        <v>#DIV/0!</v>
      </c>
      <c r="F13" s="17" t="e">
        <f>Mai!F$8/Mai!$J$5</f>
        <v>#DIV/0!</v>
      </c>
      <c r="G13" s="17" t="e">
        <f>Juni!F$8/Juni!$J$5</f>
        <v>#DIV/0!</v>
      </c>
      <c r="H13" s="17" t="e">
        <f>Juli!F$8/Juli!$J$5</f>
        <v>#DIV/0!</v>
      </c>
      <c r="I13" s="17" t="e">
        <f>August!F$8/August!$J$5</f>
        <v>#DIV/0!</v>
      </c>
      <c r="J13" s="17" t="e">
        <f>September!F$8/September!$J$5</f>
        <v>#DIV/0!</v>
      </c>
      <c r="K13" s="17" t="e">
        <f>Oktober!F$8/Oktober!$J$5</f>
        <v>#DIV/0!</v>
      </c>
      <c r="L13" s="17" t="e">
        <f>November!F$8/November!$J$5</f>
        <v>#DIV/0!</v>
      </c>
      <c r="M13" s="17" t="e">
        <f>Dezember!F$8/Dezember!$J$5</f>
        <v>#DIV/0!</v>
      </c>
      <c r="N13" s="27">
        <f>(Januar!F8+Februar!F8+März!F8+April!F8+Mai!F8+Juni!F8+Juli!F8+August!F8+September!F8+Oktober!F8+November!F8+Dezember!F8)/N8</f>
        <v>2.9747149231531982E-2</v>
      </c>
    </row>
    <row r="14" spans="1:14" x14ac:dyDescent="0.3">
      <c r="A14" s="31" t="s">
        <v>40</v>
      </c>
      <c r="B14" s="17">
        <f>Januar!G$8/Januar!$J$5</f>
        <v>9.4199305899851274E-2</v>
      </c>
      <c r="C14" s="17">
        <f>Februar!G$8/Februar!$J$5</f>
        <v>9.4199305899851274E-2</v>
      </c>
      <c r="D14" s="17" t="e">
        <f>März!G$8/März!$J$5</f>
        <v>#DIV/0!</v>
      </c>
      <c r="E14" s="17" t="e">
        <f>April!G$8/April!$J$5</f>
        <v>#DIV/0!</v>
      </c>
      <c r="F14" s="17" t="e">
        <f>Mai!G$8/Mai!$J$5</f>
        <v>#DIV/0!</v>
      </c>
      <c r="G14" s="17" t="e">
        <f>Juni!G$8/Juni!$J$5</f>
        <v>#DIV/0!</v>
      </c>
      <c r="H14" s="17" t="e">
        <f>Juli!G$8/Juli!$J$5</f>
        <v>#DIV/0!</v>
      </c>
      <c r="I14" s="17" t="e">
        <f>August!G$8/August!$J$5</f>
        <v>#DIV/0!</v>
      </c>
      <c r="J14" s="17" t="e">
        <f>September!G$8/September!$J$5</f>
        <v>#DIV/0!</v>
      </c>
      <c r="K14" s="17" t="e">
        <f>Oktober!G$8/Oktober!$J$5</f>
        <v>#DIV/0!</v>
      </c>
      <c r="L14" s="17" t="e">
        <f>November!G$8/November!$J$5</f>
        <v>#DIV/0!</v>
      </c>
      <c r="M14" s="17" t="e">
        <f>Dezember!G$8/Dezember!$J$5</f>
        <v>#DIV/0!</v>
      </c>
      <c r="N14" s="27">
        <f>(Januar!G8+Februar!G8+März!G8+April!G8+Mai!G8+Juni!G8+Juli!G8+August!G8+September!G8+Oktober!G8+November!G8+Dezember!G8)/N8</f>
        <v>9.4199305899851274E-2</v>
      </c>
    </row>
    <row r="15" spans="1:14" ht="15" x14ac:dyDescent="0.3">
      <c r="A15" s="32" t="s">
        <v>38</v>
      </c>
      <c r="B15" s="17">
        <f>Januar!H$8/Januar!$J$5</f>
        <v>8.8745661874070403E-2</v>
      </c>
      <c r="C15" s="17">
        <f>Februar!H$8/Februar!$J$5</f>
        <v>8.8745661874070403E-2</v>
      </c>
      <c r="D15" s="17" t="e">
        <f>März!H$8/März!$J$5</f>
        <v>#DIV/0!</v>
      </c>
      <c r="E15" s="17" t="e">
        <f>April!H$8/April!$J$5</f>
        <v>#DIV/0!</v>
      </c>
      <c r="F15" s="17" t="e">
        <f>Mai!H$8/Mai!$J$5</f>
        <v>#DIV/0!</v>
      </c>
      <c r="G15" s="17" t="e">
        <f>Juni!H$8/Juni!$J$5</f>
        <v>#DIV/0!</v>
      </c>
      <c r="H15" s="17" t="e">
        <f>Juli!H$8/Juli!$J$5</f>
        <v>#DIV/0!</v>
      </c>
      <c r="I15" s="17" t="e">
        <f>August!H$8/August!$J$5</f>
        <v>#DIV/0!</v>
      </c>
      <c r="J15" s="17" t="e">
        <f>September!H$8/September!$J$5</f>
        <v>#DIV/0!</v>
      </c>
      <c r="K15" s="17" t="e">
        <f>Oktober!H$8/Oktober!$J$5</f>
        <v>#DIV/0!</v>
      </c>
      <c r="L15" s="17" t="e">
        <f>November!H$8/November!$J$5</f>
        <v>#DIV/0!</v>
      </c>
      <c r="M15" s="17" t="e">
        <f>Dezember!H$8/Dezember!$J$5</f>
        <v>#DIV/0!</v>
      </c>
      <c r="N15" s="27">
        <f>(Januar!H8+Februar!H8+März!H8+April!H8+Mai!H8+Juni!H8+Juli!H8+August!H8+September!H8+Oktober!H8+November!H8+Dezember!H8)/N8</f>
        <v>8.8745661874070403E-2</v>
      </c>
    </row>
    <row r="16" spans="1:14" x14ac:dyDescent="0.3">
      <c r="A16" s="33" t="s">
        <v>141</v>
      </c>
      <c r="B16" s="17">
        <f>Januar!I$8/Januar!$J$5</f>
        <v>0</v>
      </c>
      <c r="C16" s="17">
        <f>Februar!I$8/Februar!$J$5</f>
        <v>0</v>
      </c>
      <c r="D16" s="17" t="e">
        <f>März!I$8/März!$J$5</f>
        <v>#DIV/0!</v>
      </c>
      <c r="E16" s="17" t="e">
        <f>April!I$8/April!$J$5</f>
        <v>#DIV/0!</v>
      </c>
      <c r="F16" s="17" t="e">
        <f>Mai!I$8/Mai!$J$5</f>
        <v>#DIV/0!</v>
      </c>
      <c r="G16" s="17" t="e">
        <f>Juni!I$8/Juni!$J$5</f>
        <v>#DIV/0!</v>
      </c>
      <c r="H16" s="17" t="e">
        <f>Juli!I$8/Juli!$J$5</f>
        <v>#DIV/0!</v>
      </c>
      <c r="I16" s="17" t="e">
        <f>August!I$8/August!$J$5</f>
        <v>#DIV/0!</v>
      </c>
      <c r="J16" s="17" t="e">
        <f>September!I$8/September!$J$5</f>
        <v>#DIV/0!</v>
      </c>
      <c r="K16" s="17" t="e">
        <f>Oktober!I$8/Oktober!$J$5</f>
        <v>#DIV/0!</v>
      </c>
      <c r="L16" s="17" t="e">
        <f>November!I$8/November!$J$5</f>
        <v>#DIV/0!</v>
      </c>
      <c r="M16" s="17" t="e">
        <f>Dezember!I$8/Dezember!$J$5</f>
        <v>#DIV/0!</v>
      </c>
      <c r="N16" s="27">
        <f>(Januar!I8+Februar!I8+März!I8+April!I8+Mai!I8+Juni!I8+Juli!I8+August!I8+September!I8+Oktober!I8+November!I8+Dezember!I8)/N8</f>
        <v>0</v>
      </c>
    </row>
    <row r="17" spans="1:14" ht="15" customHeight="1" x14ac:dyDescent="0.3">
      <c r="A17" s="34" t="s">
        <v>3</v>
      </c>
      <c r="B17" s="17">
        <f>Januar!J$8/Januar!$J$5</f>
        <v>0.11403073872087259</v>
      </c>
      <c r="C17" s="17">
        <f>Februar!J$8/Februar!$J$5</f>
        <v>0.11403073872087259</v>
      </c>
      <c r="D17" s="17" t="e">
        <f>März!J$8/März!$J$5</f>
        <v>#DIV/0!</v>
      </c>
      <c r="E17" s="17" t="e">
        <f>April!J$8/April!$J$5</f>
        <v>#DIV/0!</v>
      </c>
      <c r="F17" s="17" t="e">
        <f>Mai!J$8/Mai!$J$5</f>
        <v>#DIV/0!</v>
      </c>
      <c r="G17" s="17" t="e">
        <f>Juni!J$8/Juni!$J$5</f>
        <v>#DIV/0!</v>
      </c>
      <c r="H17" s="17" t="e">
        <f>Juli!J$8/Juli!$J$5</f>
        <v>#DIV/0!</v>
      </c>
      <c r="I17" s="17" t="e">
        <f>August!J$8/August!$J$5</f>
        <v>#DIV/0!</v>
      </c>
      <c r="J17" s="17" t="e">
        <f>September!J$8/September!$J$5</f>
        <v>#DIV/0!</v>
      </c>
      <c r="K17" s="17" t="e">
        <f>Oktober!J$8/Oktober!$J$5</f>
        <v>#DIV/0!</v>
      </c>
      <c r="L17" s="17" t="e">
        <f>November!J$8/November!$J$5</f>
        <v>#DIV/0!</v>
      </c>
      <c r="M17" s="17" t="e">
        <f>Dezember!J$8/Dezember!$J$5</f>
        <v>#DIV/0!</v>
      </c>
      <c r="N17" s="27">
        <f>(Januar!J8+Februar!J8+März!J8+April!J8+Mai!J8+Juni!J8+Juli!J8+August!J8+September!J8+Oktober!J8+November!J8+Dezember!J8)/N8</f>
        <v>0.11403073872087259</v>
      </c>
    </row>
    <row r="18" spans="1:14" x14ac:dyDescent="0.3">
      <c r="A18" s="35" t="s">
        <v>4</v>
      </c>
      <c r="B18" s="17">
        <f>Januar!K$8/Januar!$J$5</f>
        <v>0.58998512642538425</v>
      </c>
      <c r="C18" s="17">
        <f>Februar!K$8/Februar!$J$5</f>
        <v>0.58998512642538425</v>
      </c>
      <c r="D18" s="17" t="e">
        <f>März!K$8/März!$J$5</f>
        <v>#DIV/0!</v>
      </c>
      <c r="E18" s="17" t="e">
        <f>April!K$8/April!$J$5</f>
        <v>#DIV/0!</v>
      </c>
      <c r="F18" s="17" t="e">
        <f>Mai!K$8/Mai!$J$5</f>
        <v>#DIV/0!</v>
      </c>
      <c r="G18" s="17" t="e">
        <f>Juni!K$8/Juni!$J$5</f>
        <v>#DIV/0!</v>
      </c>
      <c r="H18" s="17" t="e">
        <f>Juli!K$8/Juli!$J$5</f>
        <v>#DIV/0!</v>
      </c>
      <c r="I18" s="17" t="e">
        <f>August!K$8/August!$J$5</f>
        <v>#DIV/0!</v>
      </c>
      <c r="J18" s="17" t="e">
        <f>September!K$8/September!$J$5</f>
        <v>#DIV/0!</v>
      </c>
      <c r="K18" s="17" t="e">
        <f>Oktober!K$8/Oktober!$J$5</f>
        <v>#DIV/0!</v>
      </c>
      <c r="L18" s="17" t="e">
        <f>November!K$8/November!$J$5</f>
        <v>#DIV/0!</v>
      </c>
      <c r="M18" s="17" t="e">
        <f>Dezember!K$8/Dezember!$J$5</f>
        <v>#DIV/0!</v>
      </c>
      <c r="N18" s="27">
        <f>(Januar!K8+Februar!K8+März!K8+April!K8+Mai!K8+Juni!K8+Juli!K8+August!K8+September!K8+Oktober!K8+November!K8+Dezember!K8)/N8</f>
        <v>0.58998512642538425</v>
      </c>
    </row>
    <row r="19" spans="1:14" ht="28.8" x14ac:dyDescent="0.3">
      <c r="A19" s="85" t="s">
        <v>146</v>
      </c>
      <c r="B19" s="17">
        <f>Januar!L$8/Januar!$J$5</f>
        <v>0</v>
      </c>
      <c r="C19" s="17">
        <f>Februar!L$8/Februar!$J$5</f>
        <v>0</v>
      </c>
      <c r="D19" s="17" t="e">
        <f>März!L$8/März!$J$5</f>
        <v>#DIV/0!</v>
      </c>
      <c r="E19" s="17" t="e">
        <f>April!L$8/April!$J$5</f>
        <v>#DIV/0!</v>
      </c>
      <c r="F19" s="17" t="e">
        <f>Mai!L$8/Mai!$J$5</f>
        <v>#DIV/0!</v>
      </c>
      <c r="G19" s="17" t="e">
        <f>Juni!L$8/Juni!$J$5</f>
        <v>#DIV/0!</v>
      </c>
      <c r="H19" s="17" t="e">
        <f>Juli!L$8/Juli!$J$5</f>
        <v>#DIV/0!</v>
      </c>
      <c r="I19" s="17" t="e">
        <f>August!L$8/August!$J$5</f>
        <v>#DIV/0!</v>
      </c>
      <c r="J19" s="17" t="e">
        <f>September!L$8/September!$J$5</f>
        <v>#DIV/0!</v>
      </c>
      <c r="K19" s="17" t="e">
        <f>Oktober!L$8/Oktober!$J$5</f>
        <v>#DIV/0!</v>
      </c>
      <c r="L19" s="17" t="e">
        <f>November!L$8/November!$J$5</f>
        <v>#DIV/0!</v>
      </c>
      <c r="M19" s="17" t="e">
        <f>Dezember!L$8/Dezember!$J$5</f>
        <v>#DIV/0!</v>
      </c>
      <c r="N19" s="76">
        <f>(Januar!L8+Februar!L8+März!L8+April!L8+Mai!L8+Juni!L8+Juli!L8+August!L8+September!L8+Oktober!L8+November!L8+Dezember!L8)/N8</f>
        <v>0</v>
      </c>
    </row>
    <row r="20" spans="1:14" x14ac:dyDescent="0.3">
      <c r="A20" s="90"/>
      <c r="B20" s="89"/>
      <c r="C20" s="89"/>
      <c r="D20" s="89"/>
      <c r="E20" s="89"/>
      <c r="F20" s="89"/>
      <c r="G20" s="89"/>
      <c r="H20" s="89"/>
      <c r="I20" s="89"/>
      <c r="J20" s="89"/>
      <c r="K20" s="89"/>
      <c r="L20" s="89"/>
      <c r="M20" s="89"/>
      <c r="N20" s="91"/>
    </row>
    <row r="21" spans="1:14" x14ac:dyDescent="0.3">
      <c r="A21" s="86" t="s">
        <v>42</v>
      </c>
      <c r="B21" s="87">
        <f t="shared" ref="B21:N21" si="0">B14+B15+B16</f>
        <v>0.18294496777392166</v>
      </c>
      <c r="C21" s="87">
        <f t="shared" si="0"/>
        <v>0.18294496777392166</v>
      </c>
      <c r="D21" s="87" t="e">
        <f t="shared" si="0"/>
        <v>#DIV/0!</v>
      </c>
      <c r="E21" s="87" t="e">
        <f t="shared" si="0"/>
        <v>#DIV/0!</v>
      </c>
      <c r="F21" s="87" t="e">
        <f t="shared" si="0"/>
        <v>#DIV/0!</v>
      </c>
      <c r="G21" s="87" t="e">
        <f t="shared" si="0"/>
        <v>#DIV/0!</v>
      </c>
      <c r="H21" s="87" t="e">
        <f t="shared" si="0"/>
        <v>#DIV/0!</v>
      </c>
      <c r="I21" s="87" t="e">
        <f t="shared" si="0"/>
        <v>#DIV/0!</v>
      </c>
      <c r="J21" s="87" t="e">
        <f t="shared" si="0"/>
        <v>#DIV/0!</v>
      </c>
      <c r="K21" s="87" t="e">
        <f t="shared" si="0"/>
        <v>#DIV/0!</v>
      </c>
      <c r="L21" s="87" t="e">
        <f t="shared" si="0"/>
        <v>#DIV/0!</v>
      </c>
      <c r="M21" s="87" t="e">
        <f t="shared" si="0"/>
        <v>#DIV/0!</v>
      </c>
      <c r="N21" s="88">
        <f t="shared" si="0"/>
        <v>0.18294496777392166</v>
      </c>
    </row>
    <row r="22" spans="1:14" x14ac:dyDescent="0.3">
      <c r="A22" s="73" t="s">
        <v>118</v>
      </c>
      <c r="B22" s="17">
        <f t="shared" ref="B22:N22" si="1">B15+B16</f>
        <v>8.8745661874070403E-2</v>
      </c>
      <c r="C22" s="17">
        <f t="shared" si="1"/>
        <v>8.8745661874070403E-2</v>
      </c>
      <c r="D22" s="17" t="e">
        <f t="shared" si="1"/>
        <v>#DIV/0!</v>
      </c>
      <c r="E22" s="17" t="e">
        <f t="shared" si="1"/>
        <v>#DIV/0!</v>
      </c>
      <c r="F22" s="17" t="e">
        <f t="shared" si="1"/>
        <v>#DIV/0!</v>
      </c>
      <c r="G22" s="17" t="e">
        <f t="shared" si="1"/>
        <v>#DIV/0!</v>
      </c>
      <c r="H22" s="17" t="e">
        <f t="shared" si="1"/>
        <v>#DIV/0!</v>
      </c>
      <c r="I22" s="17" t="e">
        <f t="shared" si="1"/>
        <v>#DIV/0!</v>
      </c>
      <c r="J22" s="17" t="e">
        <f t="shared" si="1"/>
        <v>#DIV/0!</v>
      </c>
      <c r="K22" s="17" t="e">
        <f t="shared" si="1"/>
        <v>#DIV/0!</v>
      </c>
      <c r="L22" s="17" t="e">
        <f t="shared" si="1"/>
        <v>#DIV/0!</v>
      </c>
      <c r="M22" s="17" t="e">
        <f t="shared" si="1"/>
        <v>#DIV/0!</v>
      </c>
      <c r="N22" s="26">
        <f t="shared" si="1"/>
        <v>8.8745661874070403E-2</v>
      </c>
    </row>
    <row r="23" spans="1:14" x14ac:dyDescent="0.3">
      <c r="A23" s="74" t="s">
        <v>115</v>
      </c>
      <c r="B23" s="17">
        <f t="shared" ref="B23:N23" si="2">B12+B13</f>
        <v>3.8671294000991577E-2</v>
      </c>
      <c r="C23" s="17">
        <f t="shared" si="2"/>
        <v>3.8671294000991577E-2</v>
      </c>
      <c r="D23" s="17" t="e">
        <f t="shared" si="2"/>
        <v>#DIV/0!</v>
      </c>
      <c r="E23" s="17" t="e">
        <f t="shared" si="2"/>
        <v>#DIV/0!</v>
      </c>
      <c r="F23" s="17" t="e">
        <f t="shared" si="2"/>
        <v>#DIV/0!</v>
      </c>
      <c r="G23" s="17" t="e">
        <f t="shared" si="2"/>
        <v>#DIV/0!</v>
      </c>
      <c r="H23" s="17" t="e">
        <f t="shared" si="2"/>
        <v>#DIV/0!</v>
      </c>
      <c r="I23" s="17" t="e">
        <f t="shared" si="2"/>
        <v>#DIV/0!</v>
      </c>
      <c r="J23" s="17" t="e">
        <f t="shared" si="2"/>
        <v>#DIV/0!</v>
      </c>
      <c r="K23" s="17" t="e">
        <f t="shared" si="2"/>
        <v>#DIV/0!</v>
      </c>
      <c r="L23" s="17" t="e">
        <f t="shared" si="2"/>
        <v>#DIV/0!</v>
      </c>
      <c r="M23" s="17" t="e">
        <f t="shared" si="2"/>
        <v>#DIV/0!</v>
      </c>
      <c r="N23" s="26">
        <f t="shared" si="2"/>
        <v>3.8671294000991577E-2</v>
      </c>
    </row>
    <row r="24" spans="1:14" x14ac:dyDescent="0.3">
      <c r="A24" s="75" t="s">
        <v>41</v>
      </c>
      <c r="B24" s="21">
        <f t="shared" ref="B24:N24" si="3">B12+B13+B15+B16</f>
        <v>0.12741695587506197</v>
      </c>
      <c r="C24" s="21">
        <f t="shared" si="3"/>
        <v>0.12741695587506197</v>
      </c>
      <c r="D24" s="21" t="e">
        <f t="shared" si="3"/>
        <v>#DIV/0!</v>
      </c>
      <c r="E24" s="21" t="e">
        <f t="shared" si="3"/>
        <v>#DIV/0!</v>
      </c>
      <c r="F24" s="21" t="e">
        <f t="shared" si="3"/>
        <v>#DIV/0!</v>
      </c>
      <c r="G24" s="21" t="e">
        <f t="shared" si="3"/>
        <v>#DIV/0!</v>
      </c>
      <c r="H24" s="21" t="e">
        <f t="shared" si="3"/>
        <v>#DIV/0!</v>
      </c>
      <c r="I24" s="21" t="e">
        <f t="shared" si="3"/>
        <v>#DIV/0!</v>
      </c>
      <c r="J24" s="21" t="e">
        <f t="shared" si="3"/>
        <v>#DIV/0!</v>
      </c>
      <c r="K24" s="21" t="e">
        <f t="shared" si="3"/>
        <v>#DIV/0!</v>
      </c>
      <c r="L24" s="21" t="e">
        <f t="shared" si="3"/>
        <v>#DIV/0!</v>
      </c>
      <c r="M24" s="21" t="e">
        <f t="shared" si="3"/>
        <v>#DIV/0!</v>
      </c>
      <c r="N24" s="27">
        <f t="shared" si="3"/>
        <v>0.12741695587506197</v>
      </c>
    </row>
    <row r="25" spans="1:14" ht="15" thickBot="1" x14ac:dyDescent="0.35">
      <c r="A25" s="134" t="s">
        <v>112</v>
      </c>
      <c r="B25" s="135">
        <f t="shared" ref="B25:N25" si="4">B12+B13+B14+B15+B16</f>
        <v>0.22161626177491325</v>
      </c>
      <c r="C25" s="135">
        <f t="shared" si="4"/>
        <v>0.22161626177491325</v>
      </c>
      <c r="D25" s="135" t="e">
        <f t="shared" si="4"/>
        <v>#DIV/0!</v>
      </c>
      <c r="E25" s="135" t="e">
        <f t="shared" si="4"/>
        <v>#DIV/0!</v>
      </c>
      <c r="F25" s="135" t="e">
        <f t="shared" si="4"/>
        <v>#DIV/0!</v>
      </c>
      <c r="G25" s="135" t="e">
        <f t="shared" si="4"/>
        <v>#DIV/0!</v>
      </c>
      <c r="H25" s="135" t="e">
        <f t="shared" si="4"/>
        <v>#DIV/0!</v>
      </c>
      <c r="I25" s="135" t="e">
        <f t="shared" si="4"/>
        <v>#DIV/0!</v>
      </c>
      <c r="J25" s="135" t="e">
        <f t="shared" si="4"/>
        <v>#DIV/0!</v>
      </c>
      <c r="K25" s="135" t="e">
        <f t="shared" si="4"/>
        <v>#DIV/0!</v>
      </c>
      <c r="L25" s="135" t="e">
        <f t="shared" si="4"/>
        <v>#DIV/0!</v>
      </c>
      <c r="M25" s="135" t="e">
        <f t="shared" si="4"/>
        <v>#DIV/0!</v>
      </c>
      <c r="N25" s="136">
        <f t="shared" si="4"/>
        <v>0.22161626177491325</v>
      </c>
    </row>
    <row r="26" spans="1:14" x14ac:dyDescent="0.3">
      <c r="A26" s="131">
        <v>0.5</v>
      </c>
      <c r="B26" s="132">
        <v>0.5</v>
      </c>
      <c r="C26" s="132">
        <v>0.5</v>
      </c>
      <c r="D26" s="132">
        <v>0.5</v>
      </c>
      <c r="E26" s="132">
        <v>0.5</v>
      </c>
      <c r="F26" s="132">
        <v>0.5</v>
      </c>
      <c r="G26" s="132">
        <v>0.5</v>
      </c>
      <c r="H26" s="132">
        <v>0.5</v>
      </c>
      <c r="I26" s="132">
        <v>0.5</v>
      </c>
      <c r="J26" s="132">
        <v>0.5</v>
      </c>
      <c r="K26" s="132">
        <v>0.5</v>
      </c>
      <c r="L26" s="132">
        <v>0.5</v>
      </c>
      <c r="M26" s="132">
        <v>0.5</v>
      </c>
      <c r="N26" s="133"/>
    </row>
    <row r="27" spans="1:14" x14ac:dyDescent="0.3">
      <c r="A27" s="131">
        <v>0.3</v>
      </c>
      <c r="B27" s="132">
        <v>0.3</v>
      </c>
      <c r="C27" s="132">
        <v>0.3</v>
      </c>
      <c r="D27" s="132">
        <v>0.3</v>
      </c>
      <c r="E27" s="132">
        <v>0.3</v>
      </c>
      <c r="F27" s="132">
        <v>0.3</v>
      </c>
      <c r="G27" s="132">
        <v>0.3</v>
      </c>
      <c r="H27" s="132">
        <v>0.3</v>
      </c>
      <c r="I27" s="132">
        <v>0.3</v>
      </c>
      <c r="J27" s="132">
        <v>0.3</v>
      </c>
      <c r="K27" s="132">
        <v>0.3</v>
      </c>
      <c r="L27" s="132">
        <v>0.3</v>
      </c>
      <c r="M27" s="132">
        <v>0.3</v>
      </c>
      <c r="N27" s="133"/>
    </row>
    <row r="31" spans="1:14" ht="18.600000000000001" thickBot="1" x14ac:dyDescent="0.4">
      <c r="A31" s="41" t="s">
        <v>98</v>
      </c>
    </row>
    <row r="32" spans="1:14" ht="129.6" x14ac:dyDescent="0.3">
      <c r="A32" s="53" t="s">
        <v>34</v>
      </c>
      <c r="B32" s="54" t="s">
        <v>2</v>
      </c>
      <c r="C32" s="55" t="s">
        <v>147</v>
      </c>
      <c r="D32" s="56" t="s">
        <v>148</v>
      </c>
      <c r="E32" s="57" t="s">
        <v>149</v>
      </c>
      <c r="F32" s="58" t="s">
        <v>150</v>
      </c>
      <c r="G32" s="59" t="s">
        <v>151</v>
      </c>
      <c r="H32" s="60" t="s">
        <v>152</v>
      </c>
      <c r="I32" s="61" t="s">
        <v>153</v>
      </c>
      <c r="J32" s="62" t="s">
        <v>154</v>
      </c>
      <c r="K32" s="63" t="s">
        <v>43</v>
      </c>
      <c r="L32" s="64" t="s">
        <v>119</v>
      </c>
      <c r="M32" s="65" t="s">
        <v>44</v>
      </c>
    </row>
    <row r="33" spans="1:13" x14ac:dyDescent="0.3">
      <c r="A33" s="67" t="s">
        <v>15</v>
      </c>
      <c r="B33" s="18">
        <f>'Bilanz 2'!C11+'Bilanz 2'!C27+'Bilanz 2'!C43+'Bilanz 2'!C59+'Bilanz 2'!C75+'Bilanz 2'!C91+'Bilanz 2'!C107+'Bilanz 2'!C123+'Bilanz 2'!C139+'Bilanz 2'!C155+'Bilanz 2'!C171+'Bilanz 2'!C187</f>
        <v>33.6</v>
      </c>
      <c r="C33" s="17">
        <f>IFERROR((('Bilanz 2'!D11+'Bilanz 2'!D27+'Bilanz 2'!D43+'Bilanz 2'!D59+'Bilanz 2'!D75+'Bilanz 2'!D91+'Bilanz 2'!D107+'Bilanz 2'!D123+'Bilanz 2'!D139+'Bilanz 2'!D155+'Bilanz 2'!D171+'Bilanz 2'!D187)/Bilanz!$B33),0)</f>
        <v>0.10714285714285714</v>
      </c>
      <c r="D33" s="17">
        <f>IFERROR((('Bilanz 2'!E11+'Bilanz 2'!E27+'Bilanz 2'!E43+'Bilanz 2'!E59+'Bilanz 2'!E75+'Bilanz 2'!E91+'Bilanz 2'!E107+'Bilanz 2'!E123+'Bilanz 2'!E139+'Bilanz 2'!E155+'Bilanz 2'!E171+'Bilanz 2'!E187)/Bilanz!$B33),0)</f>
        <v>0</v>
      </c>
      <c r="E33" s="17">
        <f>IFERROR((('Bilanz 2'!F11+'Bilanz 2'!F27+'Bilanz 2'!F43+'Bilanz 2'!F59+'Bilanz 2'!F75+'Bilanz 2'!F91+'Bilanz 2'!F107+'Bilanz 2'!F123+'Bilanz 2'!F139+'Bilanz 2'!F155+'Bilanz 2'!F171+'Bilanz 2'!F187)/Bilanz!$B33),0)</f>
        <v>0</v>
      </c>
      <c r="F33" s="17">
        <f>IFERROR((('Bilanz 2'!G11+'Bilanz 2'!G27+'Bilanz 2'!G43+'Bilanz 2'!G59+'Bilanz 2'!G75+'Bilanz 2'!G91+'Bilanz 2'!G107+'Bilanz 2'!G123+'Bilanz 2'!G139+'Bilanz 2'!G155+'Bilanz 2'!G171+'Bilanz 2'!G187)/Bilanz!$B33),0)</f>
        <v>0</v>
      </c>
      <c r="G33" s="17">
        <f>IFERROR((('Bilanz 2'!H11+'Bilanz 2'!H27+'Bilanz 2'!H43+'Bilanz 2'!H59+'Bilanz 2'!H75+'Bilanz 2'!H91+'Bilanz 2'!H107+'Bilanz 2'!H123+'Bilanz 2'!H139+'Bilanz 2'!H155+'Bilanz 2'!H171+'Bilanz 2'!H187)/Bilanz!$B33),0)</f>
        <v>0</v>
      </c>
      <c r="H33" s="17">
        <f>IFERROR((('Bilanz 2'!I11+'Bilanz 2'!I27+'Bilanz 2'!I43+'Bilanz 2'!I59+'Bilanz 2'!I75+'Bilanz 2'!I91+'Bilanz 2'!I107+'Bilanz 2'!I123+'Bilanz 2'!I139+'Bilanz 2'!I155+'Bilanz 2'!I171+'Bilanz 2'!I187)/Bilanz!$B33),0)</f>
        <v>0</v>
      </c>
      <c r="I33" s="17">
        <f>IFERROR((('Bilanz 2'!J11+'Bilanz 2'!J27+'Bilanz 2'!J43+'Bilanz 2'!J59+'Bilanz 2'!J75+'Bilanz 2'!J91+'Bilanz 2'!J107+'Bilanz 2'!J123+'Bilanz 2'!J139+'Bilanz 2'!J155+'Bilanz 2'!J171+'Bilanz 2'!J187)/Bilanz!$B33),0)</f>
        <v>0</v>
      </c>
      <c r="J33" s="17">
        <f>IFERROR((('Bilanz 2'!K11+'Bilanz 2'!K27+'Bilanz 2'!K43+'Bilanz 2'!K59+'Bilanz 2'!K75+'Bilanz 2'!K91+'Bilanz 2'!K107+'Bilanz 2'!K123+'Bilanz 2'!K139+'Bilanz 2'!K155+'Bilanz 2'!K171+'Bilanz 2'!K187)/Bilanz!$B33),0)</f>
        <v>0</v>
      </c>
      <c r="K33" s="17">
        <f t="shared" ref="K33:K44" si="5">E33+F33+G33</f>
        <v>0</v>
      </c>
      <c r="L33" s="17">
        <f t="shared" ref="L33:L44" si="6">F33+G33</f>
        <v>0</v>
      </c>
      <c r="M33" s="26">
        <f t="shared" ref="M33:M44" si="7">C33+D33</f>
        <v>0.10714285714285714</v>
      </c>
    </row>
    <row r="34" spans="1:13" x14ac:dyDescent="0.3">
      <c r="A34" s="67" t="s">
        <v>20</v>
      </c>
      <c r="B34" s="18">
        <f>'Bilanz 2'!C12+'Bilanz 2'!C28+'Bilanz 2'!C44+'Bilanz 2'!C60+'Bilanz 2'!C76+'Bilanz 2'!C92+'Bilanz 2'!C108+'Bilanz 2'!C124+'Bilanz 2'!C140+'Bilanz 2'!C156+'Bilanz 2'!C172+'Bilanz 2'!C188</f>
        <v>9</v>
      </c>
      <c r="C34" s="17">
        <f>IFERROR((('Bilanz 2'!D12+'Bilanz 2'!D28+'Bilanz 2'!D44+'Bilanz 2'!D60+'Bilanz 2'!D76+'Bilanz 2'!D92+'Bilanz 2'!D108+'Bilanz 2'!D124+'Bilanz 2'!D140+'Bilanz 2'!D156+'Bilanz 2'!D172+'Bilanz 2'!D188)/Bilanz!$B34),0)</f>
        <v>0</v>
      </c>
      <c r="D34" s="17">
        <f>IFERROR((('Bilanz 2'!E12+'Bilanz 2'!E28+'Bilanz 2'!E44+'Bilanz 2'!E60+'Bilanz 2'!E76+'Bilanz 2'!E92+'Bilanz 2'!E108+'Bilanz 2'!E124+'Bilanz 2'!E140+'Bilanz 2'!E156+'Bilanz 2'!E172+'Bilanz 2'!E188)/Bilanz!$B34),0)</f>
        <v>0</v>
      </c>
      <c r="E34" s="17">
        <f>IFERROR((('Bilanz 2'!F12+'Bilanz 2'!F28+'Bilanz 2'!F44+'Bilanz 2'!F60+'Bilanz 2'!F76+'Bilanz 2'!F92+'Bilanz 2'!F108+'Bilanz 2'!F124+'Bilanz 2'!F140+'Bilanz 2'!F156+'Bilanz 2'!F172+'Bilanz 2'!F188)/Bilanz!$B34),0)</f>
        <v>0</v>
      </c>
      <c r="F34" s="17">
        <f>IFERROR((('Bilanz 2'!G12+'Bilanz 2'!G28+'Bilanz 2'!G44+'Bilanz 2'!G60+'Bilanz 2'!G76+'Bilanz 2'!G92+'Bilanz 2'!G108+'Bilanz 2'!G124+'Bilanz 2'!G140+'Bilanz 2'!G156+'Bilanz 2'!G172+'Bilanz 2'!G188)/Bilanz!$B34),0)</f>
        <v>1</v>
      </c>
      <c r="G34" s="17">
        <f>IFERROR((('Bilanz 2'!H12+'Bilanz 2'!H28+'Bilanz 2'!H44+'Bilanz 2'!H60+'Bilanz 2'!H76+'Bilanz 2'!H92+'Bilanz 2'!H108+'Bilanz 2'!H124+'Bilanz 2'!H140+'Bilanz 2'!H156+'Bilanz 2'!H172+'Bilanz 2'!H188)/Bilanz!$B34),0)</f>
        <v>0</v>
      </c>
      <c r="H34" s="17">
        <f>IFERROR((('Bilanz 2'!I12+'Bilanz 2'!I28+'Bilanz 2'!I44+'Bilanz 2'!I60+'Bilanz 2'!I76+'Bilanz 2'!I92+'Bilanz 2'!I108+'Bilanz 2'!I124+'Bilanz 2'!I140+'Bilanz 2'!I156+'Bilanz 2'!I172+'Bilanz 2'!I188)/Bilanz!$B34),0)</f>
        <v>0</v>
      </c>
      <c r="I34" s="17">
        <f>IFERROR((('Bilanz 2'!J12+'Bilanz 2'!J28+'Bilanz 2'!J44+'Bilanz 2'!J60+'Bilanz 2'!J76+'Bilanz 2'!J92+'Bilanz 2'!J108+'Bilanz 2'!J124+'Bilanz 2'!J140+'Bilanz 2'!J156+'Bilanz 2'!J172+'Bilanz 2'!J188)/Bilanz!$B34),0)</f>
        <v>0</v>
      </c>
      <c r="J34" s="17">
        <f>IFERROR((('Bilanz 2'!K12+'Bilanz 2'!K28+'Bilanz 2'!K44+'Bilanz 2'!K60+'Bilanz 2'!K76+'Bilanz 2'!K92+'Bilanz 2'!K108+'Bilanz 2'!K124+'Bilanz 2'!K140+'Bilanz 2'!K156+'Bilanz 2'!K172+'Bilanz 2'!K188)/Bilanz!$B34),0)</f>
        <v>0</v>
      </c>
      <c r="K34" s="17">
        <f t="shared" si="5"/>
        <v>1</v>
      </c>
      <c r="L34" s="17">
        <f t="shared" si="6"/>
        <v>1</v>
      </c>
      <c r="M34" s="26">
        <f t="shared" si="7"/>
        <v>0</v>
      </c>
    </row>
    <row r="35" spans="1:13" x14ac:dyDescent="0.3">
      <c r="A35" s="67" t="s">
        <v>19</v>
      </c>
      <c r="B35" s="18">
        <f>'Bilanz 2'!C13+'Bilanz 2'!C29+'Bilanz 2'!C45+'Bilanz 2'!C61+'Bilanz 2'!C77+'Bilanz 2'!C93+'Bilanz 2'!C109+'Bilanz 2'!C125+'Bilanz 2'!C141+'Bilanz 2'!C157+'Bilanz 2'!C173+'Bilanz 2'!C189</f>
        <v>38.799999999999997</v>
      </c>
      <c r="C35" s="17">
        <f>IFERROR((('Bilanz 2'!D13+'Bilanz 2'!D29+'Bilanz 2'!D45+'Bilanz 2'!D61+'Bilanz 2'!D77+'Bilanz 2'!D93+'Bilanz 2'!D109+'Bilanz 2'!D125+'Bilanz 2'!D141+'Bilanz 2'!D157+'Bilanz 2'!D173+'Bilanz 2'!D189)/Bilanz!$B35),0)</f>
        <v>0</v>
      </c>
      <c r="D35" s="17">
        <f>IFERROR((('Bilanz 2'!E13+'Bilanz 2'!E29+'Bilanz 2'!E45+'Bilanz 2'!E61+'Bilanz 2'!E77+'Bilanz 2'!E93+'Bilanz 2'!E109+'Bilanz 2'!E125+'Bilanz 2'!E141+'Bilanz 2'!E157+'Bilanz 2'!E173+'Bilanz 2'!E189)/Bilanz!$B35),0)</f>
        <v>0.30927835051546393</v>
      </c>
      <c r="E35" s="17">
        <f>IFERROR((('Bilanz 2'!F13+'Bilanz 2'!F29+'Bilanz 2'!F45+'Bilanz 2'!F61+'Bilanz 2'!F77+'Bilanz 2'!F93+'Bilanz 2'!F109+'Bilanz 2'!F125+'Bilanz 2'!F141+'Bilanz 2'!F157+'Bilanz 2'!F173+'Bilanz 2'!F189)/Bilanz!$B35),0)</f>
        <v>0</v>
      </c>
      <c r="F35" s="17">
        <f>IFERROR((('Bilanz 2'!G13+'Bilanz 2'!G29+'Bilanz 2'!G45+'Bilanz 2'!G61+'Bilanz 2'!G77+'Bilanz 2'!G93+'Bilanz 2'!G109+'Bilanz 2'!G125+'Bilanz 2'!G141+'Bilanz 2'!G157+'Bilanz 2'!G173+'Bilanz 2'!G189)/Bilanz!$B35),0)</f>
        <v>0.69072164948453618</v>
      </c>
      <c r="G35" s="17">
        <f>IFERROR((('Bilanz 2'!H13+'Bilanz 2'!H29+'Bilanz 2'!H45+'Bilanz 2'!H61+'Bilanz 2'!H77+'Bilanz 2'!H93+'Bilanz 2'!H109+'Bilanz 2'!H125+'Bilanz 2'!H141+'Bilanz 2'!H157+'Bilanz 2'!H173+'Bilanz 2'!H189)/Bilanz!$B35),0)</f>
        <v>0</v>
      </c>
      <c r="H35" s="17">
        <f>IFERROR((('Bilanz 2'!I13+'Bilanz 2'!I29+'Bilanz 2'!I45+'Bilanz 2'!I61+'Bilanz 2'!I77+'Bilanz 2'!I93+'Bilanz 2'!I109+'Bilanz 2'!I125+'Bilanz 2'!I141+'Bilanz 2'!I157+'Bilanz 2'!I173+'Bilanz 2'!I189)/Bilanz!$B35),0)</f>
        <v>0</v>
      </c>
      <c r="I35" s="17">
        <f>IFERROR((('Bilanz 2'!J13+'Bilanz 2'!J29+'Bilanz 2'!J45+'Bilanz 2'!J61+'Bilanz 2'!J77+'Bilanz 2'!J93+'Bilanz 2'!J109+'Bilanz 2'!J125+'Bilanz 2'!J141+'Bilanz 2'!J157+'Bilanz 2'!J173+'Bilanz 2'!J189)/Bilanz!$B35),0)</f>
        <v>0</v>
      </c>
      <c r="J35" s="17">
        <f>IFERROR((('Bilanz 2'!K13+'Bilanz 2'!K29+'Bilanz 2'!K45+'Bilanz 2'!K61+'Bilanz 2'!K77+'Bilanz 2'!K93+'Bilanz 2'!K109+'Bilanz 2'!K125+'Bilanz 2'!K141+'Bilanz 2'!K157+'Bilanz 2'!K173+'Bilanz 2'!K189)/Bilanz!$B35),0)</f>
        <v>0</v>
      </c>
      <c r="K35" s="17">
        <f t="shared" si="5"/>
        <v>0.69072164948453618</v>
      </c>
      <c r="L35" s="17">
        <f t="shared" si="6"/>
        <v>0.69072164948453618</v>
      </c>
      <c r="M35" s="26">
        <f t="shared" si="7"/>
        <v>0.30927835051546393</v>
      </c>
    </row>
    <row r="36" spans="1:13" x14ac:dyDescent="0.3">
      <c r="A36" s="67" t="s">
        <v>11</v>
      </c>
      <c r="B36" s="18">
        <f>'Bilanz 2'!C14+'Bilanz 2'!C30+'Bilanz 2'!C46+'Bilanz 2'!C62+'Bilanz 2'!C78+'Bilanz 2'!C94+'Bilanz 2'!C110+'Bilanz 2'!C126+'Bilanz 2'!C142+'Bilanz 2'!C158+'Bilanz 2'!C174+'Bilanz 2'!C190</f>
        <v>0</v>
      </c>
      <c r="C36" s="17">
        <f>IFERROR((('Bilanz 2'!D14+'Bilanz 2'!D30+'Bilanz 2'!D46+'Bilanz 2'!D62+'Bilanz 2'!D78+'Bilanz 2'!D94+'Bilanz 2'!D110+'Bilanz 2'!D126+'Bilanz 2'!D142+'Bilanz 2'!D158+'Bilanz 2'!D174+'Bilanz 2'!D190)/Bilanz!$B36),0)</f>
        <v>0</v>
      </c>
      <c r="D36" s="17">
        <f>IFERROR((('Bilanz 2'!E14+'Bilanz 2'!E30+'Bilanz 2'!E46+'Bilanz 2'!E62+'Bilanz 2'!E78+'Bilanz 2'!E94+'Bilanz 2'!E110+'Bilanz 2'!E126+'Bilanz 2'!E142+'Bilanz 2'!E158+'Bilanz 2'!E174+'Bilanz 2'!E190)/Bilanz!$B36),0)</f>
        <v>0</v>
      </c>
      <c r="E36" s="17">
        <f>IFERROR((('Bilanz 2'!F14+'Bilanz 2'!F30+'Bilanz 2'!F46+'Bilanz 2'!F62+'Bilanz 2'!F78+'Bilanz 2'!F94+'Bilanz 2'!F110+'Bilanz 2'!F126+'Bilanz 2'!F142+'Bilanz 2'!F158+'Bilanz 2'!F174+'Bilanz 2'!F190)/Bilanz!$B36),0)</f>
        <v>0</v>
      </c>
      <c r="F36" s="17">
        <f>IFERROR((('Bilanz 2'!G14+'Bilanz 2'!G30+'Bilanz 2'!G46+'Bilanz 2'!G62+'Bilanz 2'!G78+'Bilanz 2'!G94+'Bilanz 2'!G110+'Bilanz 2'!G126+'Bilanz 2'!G142+'Bilanz 2'!G158+'Bilanz 2'!G174+'Bilanz 2'!G190)/Bilanz!$B36),0)</f>
        <v>0</v>
      </c>
      <c r="G36" s="17">
        <f>IFERROR((('Bilanz 2'!H14+'Bilanz 2'!H30+'Bilanz 2'!H46+'Bilanz 2'!H62+'Bilanz 2'!H78+'Bilanz 2'!H94+'Bilanz 2'!H110+'Bilanz 2'!H126+'Bilanz 2'!H142+'Bilanz 2'!H158+'Bilanz 2'!H174+'Bilanz 2'!H190)/Bilanz!$B36),0)</f>
        <v>0</v>
      </c>
      <c r="H36" s="17">
        <f>IFERROR((('Bilanz 2'!I14+'Bilanz 2'!I30+'Bilanz 2'!I46+'Bilanz 2'!I62+'Bilanz 2'!I78+'Bilanz 2'!I94+'Bilanz 2'!I110+'Bilanz 2'!I126+'Bilanz 2'!I142+'Bilanz 2'!I158+'Bilanz 2'!I174+'Bilanz 2'!I190)/Bilanz!$B36),0)</f>
        <v>0</v>
      </c>
      <c r="I36" s="17">
        <f>IFERROR((('Bilanz 2'!J14+'Bilanz 2'!J30+'Bilanz 2'!J46+'Bilanz 2'!J62+'Bilanz 2'!J78+'Bilanz 2'!J94+'Bilanz 2'!J110+'Bilanz 2'!J126+'Bilanz 2'!J142+'Bilanz 2'!J158+'Bilanz 2'!J174+'Bilanz 2'!J190)/Bilanz!$B36),0)</f>
        <v>0</v>
      </c>
      <c r="J36" s="17">
        <f>IFERROR((('Bilanz 2'!K14+'Bilanz 2'!K30+'Bilanz 2'!K46+'Bilanz 2'!K62+'Bilanz 2'!K78+'Bilanz 2'!K94+'Bilanz 2'!K110+'Bilanz 2'!K126+'Bilanz 2'!K142+'Bilanz 2'!K158+'Bilanz 2'!K174+'Bilanz 2'!K190)/Bilanz!$B36),0)</f>
        <v>0</v>
      </c>
      <c r="K36" s="17">
        <f t="shared" si="5"/>
        <v>0</v>
      </c>
      <c r="L36" s="17">
        <f t="shared" si="6"/>
        <v>0</v>
      </c>
      <c r="M36" s="26">
        <f t="shared" si="7"/>
        <v>0</v>
      </c>
    </row>
    <row r="37" spans="1:13" x14ac:dyDescent="0.3">
      <c r="A37" s="67" t="s">
        <v>12</v>
      </c>
      <c r="B37" s="18">
        <f>'Bilanz 2'!C15+'Bilanz 2'!C31+'Bilanz 2'!C47+'Bilanz 2'!C63+'Bilanz 2'!C79+'Bilanz 2'!C95+'Bilanz 2'!C111+'Bilanz 2'!C127+'Bilanz 2'!C143+'Bilanz 2'!C159+'Bilanz 2'!C175+'Bilanz 2'!C191</f>
        <v>0</v>
      </c>
      <c r="C37" s="17">
        <f>IFERROR((('Bilanz 2'!D15+'Bilanz 2'!D31+'Bilanz 2'!D47+'Bilanz 2'!D63+'Bilanz 2'!D79+'Bilanz 2'!D95+'Bilanz 2'!D111+'Bilanz 2'!D127+'Bilanz 2'!D143+'Bilanz 2'!D159+'Bilanz 2'!D175+'Bilanz 2'!D191)/Bilanz!$B37),0)</f>
        <v>0</v>
      </c>
      <c r="D37" s="17">
        <f>IFERROR((('Bilanz 2'!E15+'Bilanz 2'!E31+'Bilanz 2'!E47+'Bilanz 2'!E63+'Bilanz 2'!E79+'Bilanz 2'!E95+'Bilanz 2'!E111+'Bilanz 2'!E127+'Bilanz 2'!E143+'Bilanz 2'!E159+'Bilanz 2'!E175+'Bilanz 2'!E191)/Bilanz!$B37),0)</f>
        <v>0</v>
      </c>
      <c r="E37" s="17">
        <f>IFERROR((('Bilanz 2'!F15+'Bilanz 2'!F31+'Bilanz 2'!F47+'Bilanz 2'!F63+'Bilanz 2'!F79+'Bilanz 2'!F95+'Bilanz 2'!F111+'Bilanz 2'!F127+'Bilanz 2'!F143+'Bilanz 2'!F159+'Bilanz 2'!F175+'Bilanz 2'!F191)/Bilanz!$B37),0)</f>
        <v>0</v>
      </c>
      <c r="F37" s="17">
        <f>IFERROR((('Bilanz 2'!G15+'Bilanz 2'!G31+'Bilanz 2'!G47+'Bilanz 2'!G63+'Bilanz 2'!G79+'Bilanz 2'!G95+'Bilanz 2'!G111+'Bilanz 2'!G127+'Bilanz 2'!G143+'Bilanz 2'!G159+'Bilanz 2'!G175+'Bilanz 2'!G191)/Bilanz!$B37),0)</f>
        <v>0</v>
      </c>
      <c r="G37" s="17">
        <f>IFERROR((('Bilanz 2'!H15+'Bilanz 2'!H31+'Bilanz 2'!H47+'Bilanz 2'!H63+'Bilanz 2'!H79+'Bilanz 2'!H95+'Bilanz 2'!H111+'Bilanz 2'!H127+'Bilanz 2'!H143+'Bilanz 2'!H159+'Bilanz 2'!H175+'Bilanz 2'!H191)/Bilanz!$B37),0)</f>
        <v>0</v>
      </c>
      <c r="H37" s="17">
        <f>IFERROR((('Bilanz 2'!I15+'Bilanz 2'!I31+'Bilanz 2'!I47+'Bilanz 2'!I63+'Bilanz 2'!I79+'Bilanz 2'!I95+'Bilanz 2'!I111+'Bilanz 2'!I127+'Bilanz 2'!I143+'Bilanz 2'!I159+'Bilanz 2'!I175+'Bilanz 2'!I191)/Bilanz!$B37),0)</f>
        <v>0</v>
      </c>
      <c r="I37" s="17">
        <f>IFERROR((('Bilanz 2'!J15+'Bilanz 2'!J31+'Bilanz 2'!J47+'Bilanz 2'!J63+'Bilanz 2'!J79+'Bilanz 2'!J95+'Bilanz 2'!J111+'Bilanz 2'!J127+'Bilanz 2'!J143+'Bilanz 2'!J159+'Bilanz 2'!J175+'Bilanz 2'!J191)/Bilanz!$B37),0)</f>
        <v>0</v>
      </c>
      <c r="J37" s="17">
        <f>IFERROR((('Bilanz 2'!K15+'Bilanz 2'!K31+'Bilanz 2'!K47+'Bilanz 2'!K63+'Bilanz 2'!K79+'Bilanz 2'!K95+'Bilanz 2'!K111+'Bilanz 2'!K127+'Bilanz 2'!K143+'Bilanz 2'!K159+'Bilanz 2'!K175+'Bilanz 2'!K191)/Bilanz!$B37),0)</f>
        <v>0</v>
      </c>
      <c r="K37" s="17">
        <f t="shared" si="5"/>
        <v>0</v>
      </c>
      <c r="L37" s="17">
        <f t="shared" si="6"/>
        <v>0</v>
      </c>
      <c r="M37" s="26">
        <f t="shared" si="7"/>
        <v>0</v>
      </c>
    </row>
    <row r="38" spans="1:13" x14ac:dyDescent="0.3">
      <c r="A38" s="67" t="s">
        <v>21</v>
      </c>
      <c r="B38" s="18">
        <f>'Bilanz 2'!C16+'Bilanz 2'!C32+'Bilanz 2'!C48+'Bilanz 2'!C64+'Bilanz 2'!C80+'Bilanz 2'!C96+'Bilanz 2'!C112+'Bilanz 2'!C128+'Bilanz 2'!C144+'Bilanz 2'!C160+'Bilanz 2'!C176+'Bilanz 2'!C192</f>
        <v>38</v>
      </c>
      <c r="C38" s="17">
        <f>IFERROR((('Bilanz 2'!D16+'Bilanz 2'!D32+'Bilanz 2'!D48+'Bilanz 2'!D64+'Bilanz 2'!D80+'Bilanz 2'!D96+'Bilanz 2'!D112+'Bilanz 2'!D128+'Bilanz 2'!D144+'Bilanz 2'!D160+'Bilanz 2'!D176+'Bilanz 2'!D192)/Bilanz!$B38),0)</f>
        <v>0</v>
      </c>
      <c r="D38" s="17">
        <f>IFERROR((('Bilanz 2'!E16+'Bilanz 2'!E32+'Bilanz 2'!E48+'Bilanz 2'!E64+'Bilanz 2'!E80+'Bilanz 2'!E96+'Bilanz 2'!E112+'Bilanz 2'!E128+'Bilanz 2'!E144+'Bilanz 2'!E160+'Bilanz 2'!E176+'Bilanz 2'!E192)/Bilanz!$B38),0)</f>
        <v>0</v>
      </c>
      <c r="E38" s="17">
        <f>IFERROR((('Bilanz 2'!F16+'Bilanz 2'!F32+'Bilanz 2'!F48+'Bilanz 2'!F64+'Bilanz 2'!F80+'Bilanz 2'!F96+'Bilanz 2'!F112+'Bilanz 2'!F128+'Bilanz 2'!F144+'Bilanz 2'!F160+'Bilanz 2'!F176+'Bilanz 2'!F192)/Bilanz!$B38),0)</f>
        <v>1</v>
      </c>
      <c r="F38" s="17">
        <f>IFERROR((('Bilanz 2'!G16+'Bilanz 2'!G32+'Bilanz 2'!G48+'Bilanz 2'!G64+'Bilanz 2'!G80+'Bilanz 2'!G96+'Bilanz 2'!G112+'Bilanz 2'!G128+'Bilanz 2'!G144+'Bilanz 2'!G160+'Bilanz 2'!G176+'Bilanz 2'!G192)/Bilanz!$B38),0)</f>
        <v>0</v>
      </c>
      <c r="G38" s="17">
        <f>IFERROR((('Bilanz 2'!H16+'Bilanz 2'!H32+'Bilanz 2'!H48+'Bilanz 2'!H64+'Bilanz 2'!H80+'Bilanz 2'!H96+'Bilanz 2'!H112+'Bilanz 2'!H128+'Bilanz 2'!H144+'Bilanz 2'!H160+'Bilanz 2'!H176+'Bilanz 2'!H192)/Bilanz!$B38),0)</f>
        <v>0</v>
      </c>
      <c r="H38" s="17">
        <f>IFERROR((('Bilanz 2'!I16+'Bilanz 2'!I32+'Bilanz 2'!I48+'Bilanz 2'!I64+'Bilanz 2'!I80+'Bilanz 2'!I96+'Bilanz 2'!I112+'Bilanz 2'!I128+'Bilanz 2'!I144+'Bilanz 2'!I160+'Bilanz 2'!I176+'Bilanz 2'!I192)/Bilanz!$B38),0)</f>
        <v>0</v>
      </c>
      <c r="I38" s="17">
        <f>IFERROR((('Bilanz 2'!J16+'Bilanz 2'!J32+'Bilanz 2'!J48+'Bilanz 2'!J64+'Bilanz 2'!J80+'Bilanz 2'!J96+'Bilanz 2'!J112+'Bilanz 2'!J128+'Bilanz 2'!J144+'Bilanz 2'!J160+'Bilanz 2'!J176+'Bilanz 2'!J192)/Bilanz!$B38),0)</f>
        <v>0</v>
      </c>
      <c r="J38" s="17">
        <f>IFERROR((('Bilanz 2'!K16+'Bilanz 2'!K32+'Bilanz 2'!K48+'Bilanz 2'!K64+'Bilanz 2'!K80+'Bilanz 2'!K96+'Bilanz 2'!K112+'Bilanz 2'!K128+'Bilanz 2'!K144+'Bilanz 2'!K160+'Bilanz 2'!K176+'Bilanz 2'!K192)/Bilanz!$B38),0)</f>
        <v>0</v>
      </c>
      <c r="K38" s="17">
        <f t="shared" si="5"/>
        <v>1</v>
      </c>
      <c r="L38" s="17">
        <f t="shared" si="6"/>
        <v>0</v>
      </c>
      <c r="M38" s="26">
        <f t="shared" si="7"/>
        <v>0</v>
      </c>
    </row>
    <row r="39" spans="1:13" x14ac:dyDescent="0.3">
      <c r="A39" s="67" t="s">
        <v>17</v>
      </c>
      <c r="B39" s="18">
        <f>'Bilanz 2'!C17+'Bilanz 2'!C33+'Bilanz 2'!C49+'Bilanz 2'!C65+'Bilanz 2'!C81+'Bilanz 2'!C97+'Bilanz 2'!C113+'Bilanz 2'!C129+'Bilanz 2'!C145+'Bilanz 2'!C161+'Bilanz 2'!C177+'Bilanz 2'!C193</f>
        <v>46</v>
      </c>
      <c r="C39" s="17">
        <f>IFERROR((('Bilanz 2'!D17+'Bilanz 2'!D33+'Bilanz 2'!D49+'Bilanz 2'!D65+'Bilanz 2'!D81+'Bilanz 2'!D97+'Bilanz 2'!D113+'Bilanz 2'!D129+'Bilanz 2'!D145+'Bilanz 2'!D161+'Bilanz 2'!D177+'Bilanz 2'!D193)/Bilanz!$B39),0)</f>
        <v>0</v>
      </c>
      <c r="D39" s="17">
        <f>IFERROR((('Bilanz 2'!E17+'Bilanz 2'!E33+'Bilanz 2'!E49+'Bilanz 2'!E65+'Bilanz 2'!E81+'Bilanz 2'!E97+'Bilanz 2'!E113+'Bilanz 2'!E129+'Bilanz 2'!E145+'Bilanz 2'!E161+'Bilanz 2'!E177+'Bilanz 2'!E193)/Bilanz!$B39),0)</f>
        <v>0</v>
      </c>
      <c r="E39" s="17">
        <f>IFERROR((('Bilanz 2'!F17+'Bilanz 2'!F33+'Bilanz 2'!F49+'Bilanz 2'!F65+'Bilanz 2'!F81+'Bilanz 2'!F97+'Bilanz 2'!F113+'Bilanz 2'!F129+'Bilanz 2'!F145+'Bilanz 2'!F161+'Bilanz 2'!F177+'Bilanz 2'!F193)/Bilanz!$B39),0)</f>
        <v>0</v>
      </c>
      <c r="F39" s="17">
        <f>IFERROR((('Bilanz 2'!G17+'Bilanz 2'!G33+'Bilanz 2'!G49+'Bilanz 2'!G65+'Bilanz 2'!G81+'Bilanz 2'!G97+'Bilanz 2'!G113+'Bilanz 2'!G129+'Bilanz 2'!G145+'Bilanz 2'!G161+'Bilanz 2'!G177+'Bilanz 2'!G193)/Bilanz!$B39),0)</f>
        <v>0</v>
      </c>
      <c r="G39" s="17">
        <f>IFERROR((('Bilanz 2'!H17+'Bilanz 2'!H33+'Bilanz 2'!H49+'Bilanz 2'!H65+'Bilanz 2'!H81+'Bilanz 2'!H97+'Bilanz 2'!H113+'Bilanz 2'!H129+'Bilanz 2'!H145+'Bilanz 2'!H161+'Bilanz 2'!H177+'Bilanz 2'!H193)/Bilanz!$B39),0)</f>
        <v>0</v>
      </c>
      <c r="H39" s="17">
        <f>IFERROR((('Bilanz 2'!I17+'Bilanz 2'!I33+'Bilanz 2'!I49+'Bilanz 2'!I65+'Bilanz 2'!I81+'Bilanz 2'!I97+'Bilanz 2'!I113+'Bilanz 2'!I129+'Bilanz 2'!I145+'Bilanz 2'!I161+'Bilanz 2'!I177+'Bilanz 2'!I193)/Bilanz!$B39),0)</f>
        <v>1</v>
      </c>
      <c r="I39" s="17">
        <f>IFERROR((('Bilanz 2'!J17+'Bilanz 2'!J33+'Bilanz 2'!J49+'Bilanz 2'!J65+'Bilanz 2'!J81+'Bilanz 2'!J97+'Bilanz 2'!J113+'Bilanz 2'!J129+'Bilanz 2'!J145+'Bilanz 2'!J161+'Bilanz 2'!J177+'Bilanz 2'!J193)/Bilanz!$B39),0)</f>
        <v>0</v>
      </c>
      <c r="J39" s="17">
        <f>IFERROR((('Bilanz 2'!K17+'Bilanz 2'!K33+'Bilanz 2'!K49+'Bilanz 2'!K65+'Bilanz 2'!K81+'Bilanz 2'!K97+'Bilanz 2'!K113+'Bilanz 2'!K129+'Bilanz 2'!K145+'Bilanz 2'!K161+'Bilanz 2'!K177+'Bilanz 2'!K193)/Bilanz!$B39),0)</f>
        <v>0</v>
      </c>
      <c r="K39" s="68">
        <f t="shared" si="5"/>
        <v>0</v>
      </c>
      <c r="L39" s="17">
        <f t="shared" si="6"/>
        <v>0</v>
      </c>
      <c r="M39" s="26">
        <f t="shared" si="7"/>
        <v>0</v>
      </c>
    </row>
    <row r="40" spans="1:13" x14ac:dyDescent="0.3">
      <c r="A40" s="67" t="s">
        <v>45</v>
      </c>
      <c r="B40" s="18">
        <f>'Bilanz 2'!C18+'Bilanz 2'!C34+'Bilanz 2'!C50+'Bilanz 2'!C66+'Bilanz 2'!C82+'Bilanz 2'!C98+'Bilanz 2'!C114+'Bilanz 2'!C130+'Bilanz 2'!C146+'Bilanz 2'!C162+'Bilanz 2'!C178+'Bilanz 2'!C194</f>
        <v>0</v>
      </c>
      <c r="C40" s="17">
        <f>IFERROR((('Bilanz 2'!D18+'Bilanz 2'!D34+'Bilanz 2'!D50+'Bilanz 2'!D66+'Bilanz 2'!D82+'Bilanz 2'!D98+'Bilanz 2'!D114+'Bilanz 2'!D130+'Bilanz 2'!D146+'Bilanz 2'!D162+'Bilanz 2'!D178+'Bilanz 2'!D194)/Bilanz!$B40),0)</f>
        <v>0</v>
      </c>
      <c r="D40" s="17">
        <f>IFERROR((('Bilanz 2'!E18+'Bilanz 2'!E34+'Bilanz 2'!E50+'Bilanz 2'!E66+'Bilanz 2'!E82+'Bilanz 2'!E98+'Bilanz 2'!E114+'Bilanz 2'!E130+'Bilanz 2'!E146+'Bilanz 2'!E162+'Bilanz 2'!E178+'Bilanz 2'!E194)/Bilanz!$B40),0)</f>
        <v>0</v>
      </c>
      <c r="E40" s="17">
        <f>IFERROR((('Bilanz 2'!F18+'Bilanz 2'!F34+'Bilanz 2'!F50+'Bilanz 2'!F66+'Bilanz 2'!F82+'Bilanz 2'!F98+'Bilanz 2'!F114+'Bilanz 2'!F130+'Bilanz 2'!F146+'Bilanz 2'!F162+'Bilanz 2'!F178+'Bilanz 2'!F194)/Bilanz!$B40),0)</f>
        <v>0</v>
      </c>
      <c r="F40" s="17">
        <f>IFERROR((('Bilanz 2'!G18+'Bilanz 2'!G34+'Bilanz 2'!G50+'Bilanz 2'!G66+'Bilanz 2'!G82+'Bilanz 2'!G98+'Bilanz 2'!G114+'Bilanz 2'!G130+'Bilanz 2'!G146+'Bilanz 2'!G162+'Bilanz 2'!G178+'Bilanz 2'!G194)/Bilanz!$B40),0)</f>
        <v>0</v>
      </c>
      <c r="G40" s="17">
        <f>IFERROR((('Bilanz 2'!H18+'Bilanz 2'!H34+'Bilanz 2'!H50+'Bilanz 2'!H66+'Bilanz 2'!H82+'Bilanz 2'!H98+'Bilanz 2'!H114+'Bilanz 2'!H130+'Bilanz 2'!H146+'Bilanz 2'!H162+'Bilanz 2'!H178+'Bilanz 2'!H194)/Bilanz!$B40),0)</f>
        <v>0</v>
      </c>
      <c r="H40" s="17">
        <f>IFERROR((('Bilanz 2'!I18+'Bilanz 2'!I34+'Bilanz 2'!I50+'Bilanz 2'!I66+'Bilanz 2'!I82+'Bilanz 2'!I98+'Bilanz 2'!I114+'Bilanz 2'!I130+'Bilanz 2'!I146+'Bilanz 2'!I162+'Bilanz 2'!I178+'Bilanz 2'!I194)/Bilanz!$B40),0)</f>
        <v>0</v>
      </c>
      <c r="I40" s="17">
        <f>IFERROR((('Bilanz 2'!J18+'Bilanz 2'!J34+'Bilanz 2'!J50+'Bilanz 2'!J66+'Bilanz 2'!J82+'Bilanz 2'!J98+'Bilanz 2'!J114+'Bilanz 2'!J130+'Bilanz 2'!J146+'Bilanz 2'!J162+'Bilanz 2'!J178+'Bilanz 2'!J194)/Bilanz!$B40),0)</f>
        <v>0</v>
      </c>
      <c r="J40" s="17">
        <f>IFERROR((('Bilanz 2'!K18+'Bilanz 2'!K34+'Bilanz 2'!K50+'Bilanz 2'!K66+'Bilanz 2'!K82+'Bilanz 2'!K98+'Bilanz 2'!K114+'Bilanz 2'!K130+'Bilanz 2'!K146+'Bilanz 2'!K162+'Bilanz 2'!K178+'Bilanz 2'!K194)/Bilanz!$B40),0)</f>
        <v>0</v>
      </c>
      <c r="K40" s="17">
        <f t="shared" si="5"/>
        <v>0</v>
      </c>
      <c r="L40" s="17">
        <f t="shared" si="6"/>
        <v>0</v>
      </c>
      <c r="M40" s="26">
        <f t="shared" si="7"/>
        <v>0</v>
      </c>
    </row>
    <row r="41" spans="1:13" x14ac:dyDescent="0.3">
      <c r="A41" s="67" t="s">
        <v>22</v>
      </c>
      <c r="B41" s="18">
        <f>'Bilanz 2'!C19+'Bilanz 2'!C35+'Bilanz 2'!C51+'Bilanz 2'!C67+'Bilanz 2'!C83+'Bilanz 2'!C99+'Bilanz 2'!C115+'Bilanz 2'!C131+'Bilanz 2'!C147+'Bilanz 2'!C163+'Bilanz 2'!C179+'Bilanz 2'!C195</f>
        <v>0</v>
      </c>
      <c r="C41" s="17">
        <f>IFERROR((('Bilanz 2'!D19+'Bilanz 2'!D35+'Bilanz 2'!D51+'Bilanz 2'!D67+'Bilanz 2'!D83+'Bilanz 2'!D99+'Bilanz 2'!D115+'Bilanz 2'!D131+'Bilanz 2'!D147+'Bilanz 2'!D163+'Bilanz 2'!D179+'Bilanz 2'!D195)/Bilanz!$B41),0)</f>
        <v>0</v>
      </c>
      <c r="D41" s="17">
        <f>IFERROR((('Bilanz 2'!E19+'Bilanz 2'!E35+'Bilanz 2'!E51+'Bilanz 2'!E67+'Bilanz 2'!E83+'Bilanz 2'!E99+'Bilanz 2'!E115+'Bilanz 2'!E131+'Bilanz 2'!E147+'Bilanz 2'!E163+'Bilanz 2'!E179+'Bilanz 2'!E195)/Bilanz!$B41),0)</f>
        <v>0</v>
      </c>
      <c r="E41" s="17">
        <f>IFERROR((('Bilanz 2'!F19+'Bilanz 2'!F35+'Bilanz 2'!F51+'Bilanz 2'!F67+'Bilanz 2'!F83+'Bilanz 2'!F99+'Bilanz 2'!F115+'Bilanz 2'!F131+'Bilanz 2'!F147+'Bilanz 2'!F163+'Bilanz 2'!F179+'Bilanz 2'!F195)/Bilanz!$B41),0)</f>
        <v>0</v>
      </c>
      <c r="F41" s="17">
        <f>IFERROR((('Bilanz 2'!G19+'Bilanz 2'!G35+'Bilanz 2'!G51+'Bilanz 2'!G67+'Bilanz 2'!G83+'Bilanz 2'!G99+'Bilanz 2'!G115+'Bilanz 2'!G131+'Bilanz 2'!G147+'Bilanz 2'!G163+'Bilanz 2'!G179+'Bilanz 2'!G195)/Bilanz!$B41),0)</f>
        <v>0</v>
      </c>
      <c r="G41" s="17">
        <f>IFERROR((('Bilanz 2'!H19+'Bilanz 2'!H35+'Bilanz 2'!H51+'Bilanz 2'!H67+'Bilanz 2'!H83+'Bilanz 2'!H99+'Bilanz 2'!H115+'Bilanz 2'!H131+'Bilanz 2'!H147+'Bilanz 2'!H163+'Bilanz 2'!H179+'Bilanz 2'!H195)/Bilanz!$B41),0)</f>
        <v>0</v>
      </c>
      <c r="H41" s="17">
        <f>IFERROR((('Bilanz 2'!I19+'Bilanz 2'!I35+'Bilanz 2'!I51+'Bilanz 2'!I67+'Bilanz 2'!I83+'Bilanz 2'!I99+'Bilanz 2'!I115+'Bilanz 2'!I131+'Bilanz 2'!I147+'Bilanz 2'!I163+'Bilanz 2'!I179+'Bilanz 2'!I195)/Bilanz!$B41),0)</f>
        <v>0</v>
      </c>
      <c r="I41" s="17">
        <f>IFERROR((('Bilanz 2'!J19+'Bilanz 2'!J35+'Bilanz 2'!J51+'Bilanz 2'!J67+'Bilanz 2'!J83+'Bilanz 2'!J99+'Bilanz 2'!J115+'Bilanz 2'!J131+'Bilanz 2'!J147+'Bilanz 2'!J163+'Bilanz 2'!J179+'Bilanz 2'!J195)/Bilanz!$B41),0)</f>
        <v>0</v>
      </c>
      <c r="J41" s="17">
        <f>IFERROR((('Bilanz 2'!K19+'Bilanz 2'!K35+'Bilanz 2'!K51+'Bilanz 2'!K67+'Bilanz 2'!K83+'Bilanz 2'!K99+'Bilanz 2'!K115+'Bilanz 2'!K131+'Bilanz 2'!K147+'Bilanz 2'!K163+'Bilanz 2'!K179+'Bilanz 2'!K195)/Bilanz!$B41),0)</f>
        <v>0</v>
      </c>
      <c r="K41" s="17">
        <f t="shared" si="5"/>
        <v>0</v>
      </c>
      <c r="L41" s="17">
        <f t="shared" si="6"/>
        <v>0</v>
      </c>
      <c r="M41" s="26">
        <f t="shared" si="7"/>
        <v>0</v>
      </c>
    </row>
    <row r="42" spans="1:13" x14ac:dyDescent="0.3">
      <c r="A42" s="67" t="s">
        <v>13</v>
      </c>
      <c r="B42" s="18">
        <f>'Bilanz 2'!C20+'Bilanz 2'!C36+'Bilanz 2'!C52+'Bilanz 2'!C68+'Bilanz 2'!C84+'Bilanz 2'!C100+'Bilanz 2'!C116+'Bilanz 2'!C132+'Bilanz 2'!C148+'Bilanz 2'!C164+'Bilanz 2'!C180+'Bilanz 2'!C196</f>
        <v>238</v>
      </c>
      <c r="C42" s="17">
        <f>IFERROR((('Bilanz 2'!D20+'Bilanz 2'!D36+'Bilanz 2'!D52+'Bilanz 2'!D68+'Bilanz 2'!D84+'Bilanz 2'!D100+'Bilanz 2'!D116+'Bilanz 2'!D132+'Bilanz 2'!D148+'Bilanz 2'!D164+'Bilanz 2'!D180+'Bilanz 2'!D196)/Bilanz!$B42),0)</f>
        <v>0</v>
      </c>
      <c r="D42" s="17">
        <f>IFERROR((('Bilanz 2'!E20+'Bilanz 2'!E36+'Bilanz 2'!E52+'Bilanz 2'!E68+'Bilanz 2'!E84+'Bilanz 2'!E100+'Bilanz 2'!E116+'Bilanz 2'!E132+'Bilanz 2'!E148+'Bilanz 2'!E164+'Bilanz 2'!E180+'Bilanz 2'!E196)/Bilanz!$B42),0)</f>
        <v>0</v>
      </c>
      <c r="E42" s="17">
        <f>IFERROR((('Bilanz 2'!F20+'Bilanz 2'!F36+'Bilanz 2'!F52+'Bilanz 2'!F68+'Bilanz 2'!F84+'Bilanz 2'!F100+'Bilanz 2'!F116+'Bilanz 2'!F132+'Bilanz 2'!F148+'Bilanz 2'!F164+'Bilanz 2'!F180+'Bilanz 2'!F196)/Bilanz!$B42),0)</f>
        <v>0</v>
      </c>
      <c r="F42" s="17">
        <f>IFERROR((('Bilanz 2'!G20+'Bilanz 2'!G36+'Bilanz 2'!G52+'Bilanz 2'!G68+'Bilanz 2'!G84+'Bilanz 2'!G100+'Bilanz 2'!G116+'Bilanz 2'!G132+'Bilanz 2'!G148+'Bilanz 2'!G164+'Bilanz 2'!G180+'Bilanz 2'!G196)/Bilanz!$B42),0)</f>
        <v>0</v>
      </c>
      <c r="G42" s="17">
        <f>IFERROR((('Bilanz 2'!H20+'Bilanz 2'!H36+'Bilanz 2'!H52+'Bilanz 2'!H68+'Bilanz 2'!H84+'Bilanz 2'!H100+'Bilanz 2'!H116+'Bilanz 2'!H132+'Bilanz 2'!H148+'Bilanz 2'!H164+'Bilanz 2'!H180+'Bilanz 2'!H196)/Bilanz!$B42),0)</f>
        <v>0</v>
      </c>
      <c r="H42" s="17">
        <f>IFERROR((('Bilanz 2'!I20+'Bilanz 2'!I36+'Bilanz 2'!I52+'Bilanz 2'!I68+'Bilanz 2'!I84+'Bilanz 2'!I100+'Bilanz 2'!I116+'Bilanz 2'!I132+'Bilanz 2'!I148+'Bilanz 2'!I164+'Bilanz 2'!I180+'Bilanz 2'!I196)/Bilanz!$B42),0)</f>
        <v>0</v>
      </c>
      <c r="I42" s="17">
        <f>IFERROR((('Bilanz 2'!J20+'Bilanz 2'!J36+'Bilanz 2'!J52+'Bilanz 2'!J68+'Bilanz 2'!J84+'Bilanz 2'!J100+'Bilanz 2'!J116+'Bilanz 2'!J132+'Bilanz 2'!J148+'Bilanz 2'!J164+'Bilanz 2'!J180+'Bilanz 2'!J196)/Bilanz!$B42),0)</f>
        <v>1</v>
      </c>
      <c r="J42" s="17">
        <f>IFERROR((('Bilanz 2'!K20+'Bilanz 2'!K36+'Bilanz 2'!K52+'Bilanz 2'!K68+'Bilanz 2'!K84+'Bilanz 2'!K100+'Bilanz 2'!K116+'Bilanz 2'!K132+'Bilanz 2'!K148+'Bilanz 2'!K164+'Bilanz 2'!K180+'Bilanz 2'!K196)/Bilanz!$B42),0)</f>
        <v>0</v>
      </c>
      <c r="K42" s="17">
        <f t="shared" si="5"/>
        <v>0</v>
      </c>
      <c r="L42" s="17">
        <f t="shared" si="6"/>
        <v>0</v>
      </c>
      <c r="M42" s="26">
        <f t="shared" si="7"/>
        <v>0</v>
      </c>
    </row>
    <row r="43" spans="1:13" x14ac:dyDescent="0.3">
      <c r="A43" s="67" t="s">
        <v>18</v>
      </c>
      <c r="B43" s="18">
        <f>'Bilanz 2'!C21+'Bilanz 2'!C37+'Bilanz 2'!C53+'Bilanz 2'!C69+'Bilanz 2'!C85+'Bilanz 2'!C101+'Bilanz 2'!C117+'Bilanz 2'!C133+'Bilanz 2'!C149+'Bilanz 2'!C165+'Bilanz 2'!C181+'Bilanz 2'!C197</f>
        <v>0</v>
      </c>
      <c r="C43" s="17">
        <f>IFERROR((('Bilanz 2'!D21+'Bilanz 2'!D37+'Bilanz 2'!D53+'Bilanz 2'!D69+'Bilanz 2'!D85+'Bilanz 2'!D101+'Bilanz 2'!D117+'Bilanz 2'!D133+'Bilanz 2'!D149+'Bilanz 2'!D165+'Bilanz 2'!D181+'Bilanz 2'!D197)/Bilanz!$B43),0)</f>
        <v>0</v>
      </c>
      <c r="D43" s="17">
        <f>IFERROR((('Bilanz 2'!E21+'Bilanz 2'!E37+'Bilanz 2'!E53+'Bilanz 2'!E69+'Bilanz 2'!E85+'Bilanz 2'!E101+'Bilanz 2'!E117+'Bilanz 2'!E133+'Bilanz 2'!E149+'Bilanz 2'!E165+'Bilanz 2'!E181+'Bilanz 2'!E197)/Bilanz!$B43),0)</f>
        <v>0</v>
      </c>
      <c r="E43" s="17">
        <f>IFERROR((('Bilanz 2'!F21+'Bilanz 2'!F37+'Bilanz 2'!F53+'Bilanz 2'!F69+'Bilanz 2'!F85+'Bilanz 2'!F101+'Bilanz 2'!F117+'Bilanz 2'!F133+'Bilanz 2'!F149+'Bilanz 2'!F165+'Bilanz 2'!F181+'Bilanz 2'!F197)/Bilanz!$B43),0)</f>
        <v>0</v>
      </c>
      <c r="F43" s="17">
        <f>IFERROR((('Bilanz 2'!G21+'Bilanz 2'!G37+'Bilanz 2'!G53+'Bilanz 2'!G69+'Bilanz 2'!G85+'Bilanz 2'!G101+'Bilanz 2'!G117+'Bilanz 2'!G133+'Bilanz 2'!G149+'Bilanz 2'!G165+'Bilanz 2'!G181+'Bilanz 2'!G197)/Bilanz!$B43),0)</f>
        <v>0</v>
      </c>
      <c r="G43" s="17">
        <f>IFERROR((('Bilanz 2'!H21+'Bilanz 2'!H37+'Bilanz 2'!H53+'Bilanz 2'!H69+'Bilanz 2'!H85+'Bilanz 2'!H101+'Bilanz 2'!H117+'Bilanz 2'!H133+'Bilanz 2'!H149+'Bilanz 2'!H165+'Bilanz 2'!H181+'Bilanz 2'!H197)/Bilanz!$B43),0)</f>
        <v>0</v>
      </c>
      <c r="H43" s="17">
        <f>IFERROR((('Bilanz 2'!I21+'Bilanz 2'!I37+'Bilanz 2'!I53+'Bilanz 2'!I69+'Bilanz 2'!I85+'Bilanz 2'!I101+'Bilanz 2'!I117+'Bilanz 2'!I133+'Bilanz 2'!I149+'Bilanz 2'!I165+'Bilanz 2'!I181+'Bilanz 2'!I197)/Bilanz!$B43),0)</f>
        <v>0</v>
      </c>
      <c r="I43" s="17">
        <f>IFERROR((('Bilanz 2'!J21+'Bilanz 2'!J37+'Bilanz 2'!J53+'Bilanz 2'!J69+'Bilanz 2'!J85+'Bilanz 2'!J101+'Bilanz 2'!J117+'Bilanz 2'!J133+'Bilanz 2'!J149+'Bilanz 2'!J165+'Bilanz 2'!J181+'Bilanz 2'!J197)/Bilanz!$B43),0)</f>
        <v>0</v>
      </c>
      <c r="J43" s="17">
        <f>IFERROR((('Bilanz 2'!K21+'Bilanz 2'!K37+'Bilanz 2'!K53+'Bilanz 2'!K69+'Bilanz 2'!K85+'Bilanz 2'!K101+'Bilanz 2'!K117+'Bilanz 2'!K133+'Bilanz 2'!K149+'Bilanz 2'!K165+'Bilanz 2'!K181+'Bilanz 2'!K197)/Bilanz!$B43),0)</f>
        <v>0</v>
      </c>
      <c r="K43" s="17">
        <f t="shared" si="5"/>
        <v>0</v>
      </c>
      <c r="L43" s="17">
        <f t="shared" si="6"/>
        <v>0</v>
      </c>
      <c r="M43" s="26">
        <f t="shared" si="7"/>
        <v>0</v>
      </c>
    </row>
    <row r="44" spans="1:13" ht="15" thickBot="1" x14ac:dyDescent="0.35">
      <c r="A44" s="124" t="s">
        <v>14</v>
      </c>
      <c r="B44" s="36">
        <f>'Bilanz 2'!C22+'Bilanz 2'!C38+'Bilanz 2'!C54+'Bilanz 2'!C70+'Bilanz 2'!C86+'Bilanz 2'!C102+'Bilanz 2'!C118+'Bilanz 2'!C134+'Bilanz 2'!C150+'Bilanz 2'!C166+'Bilanz 2'!C182+'Bilanz 2'!C198</f>
        <v>0</v>
      </c>
      <c r="C44" s="17">
        <f>IFERROR((('Bilanz 2'!D22+'Bilanz 2'!D38+'Bilanz 2'!D54+'Bilanz 2'!D70+'Bilanz 2'!D86+'Bilanz 2'!D102+'Bilanz 2'!D118+'Bilanz 2'!D134+'Bilanz 2'!D150+'Bilanz 2'!D166+'Bilanz 2'!D182+'Bilanz 2'!D198)/Bilanz!$B44),0)</f>
        <v>0</v>
      </c>
      <c r="D44" s="17">
        <f>IFERROR((('Bilanz 2'!E22+'Bilanz 2'!E38+'Bilanz 2'!E54+'Bilanz 2'!E70+'Bilanz 2'!E86+'Bilanz 2'!E102+'Bilanz 2'!E118+'Bilanz 2'!E134+'Bilanz 2'!E150+'Bilanz 2'!E166+'Bilanz 2'!E182+'Bilanz 2'!E198)/Bilanz!$B44),0)</f>
        <v>0</v>
      </c>
      <c r="E44" s="17">
        <f>IFERROR((('Bilanz 2'!F22+'Bilanz 2'!F38+'Bilanz 2'!F54+'Bilanz 2'!F70+'Bilanz 2'!F86+'Bilanz 2'!F102+'Bilanz 2'!F118+'Bilanz 2'!F134+'Bilanz 2'!F150+'Bilanz 2'!F166+'Bilanz 2'!F182+'Bilanz 2'!F198)/Bilanz!$B44),0)</f>
        <v>0</v>
      </c>
      <c r="F44" s="17">
        <f>IFERROR((('Bilanz 2'!G22+'Bilanz 2'!G38+'Bilanz 2'!G54+'Bilanz 2'!G70+'Bilanz 2'!G86+'Bilanz 2'!G102+'Bilanz 2'!G118+'Bilanz 2'!G134+'Bilanz 2'!G150+'Bilanz 2'!G166+'Bilanz 2'!G182+'Bilanz 2'!G198)/Bilanz!$B44),0)</f>
        <v>0</v>
      </c>
      <c r="G44" s="17">
        <f>IFERROR((('Bilanz 2'!H22+'Bilanz 2'!H38+'Bilanz 2'!H54+'Bilanz 2'!H70+'Bilanz 2'!H86+'Bilanz 2'!H102+'Bilanz 2'!H118+'Bilanz 2'!H134+'Bilanz 2'!H150+'Bilanz 2'!H166+'Bilanz 2'!H182+'Bilanz 2'!H198)/Bilanz!$B44),0)</f>
        <v>0</v>
      </c>
      <c r="H44" s="17">
        <f>IFERROR((('Bilanz 2'!I22+'Bilanz 2'!I38+'Bilanz 2'!I54+'Bilanz 2'!I70+'Bilanz 2'!I86+'Bilanz 2'!I102+'Bilanz 2'!I118+'Bilanz 2'!I134+'Bilanz 2'!I150+'Bilanz 2'!I166+'Bilanz 2'!I182+'Bilanz 2'!I198)/Bilanz!$B44),0)</f>
        <v>0</v>
      </c>
      <c r="I44" s="17">
        <f>IFERROR((('Bilanz 2'!J22+'Bilanz 2'!J38+'Bilanz 2'!J54+'Bilanz 2'!J70+'Bilanz 2'!J86+'Bilanz 2'!J102+'Bilanz 2'!J118+'Bilanz 2'!J134+'Bilanz 2'!J150+'Bilanz 2'!J166+'Bilanz 2'!J182+'Bilanz 2'!J198)/Bilanz!$B44),0)</f>
        <v>0</v>
      </c>
      <c r="J44" s="17">
        <f>IFERROR((('Bilanz 2'!K22+'Bilanz 2'!K38+'Bilanz 2'!K54+'Bilanz 2'!K70+'Bilanz 2'!K86+'Bilanz 2'!K102+'Bilanz 2'!K118+'Bilanz 2'!K134+'Bilanz 2'!K150+'Bilanz 2'!K166+'Bilanz 2'!K182+'Bilanz 2'!K198)/Bilanz!$B44),0)</f>
        <v>0</v>
      </c>
      <c r="K44" s="28">
        <f t="shared" si="5"/>
        <v>0</v>
      </c>
      <c r="L44" s="28">
        <f t="shared" si="6"/>
        <v>0</v>
      </c>
      <c r="M44" s="66">
        <f t="shared" si="7"/>
        <v>0</v>
      </c>
    </row>
    <row r="45" spans="1:13" x14ac:dyDescent="0.3">
      <c r="A45" s="37"/>
      <c r="B45" s="38"/>
      <c r="C45" s="39"/>
      <c r="D45" s="39"/>
      <c r="E45" s="39"/>
      <c r="F45" s="39"/>
      <c r="G45" s="39"/>
      <c r="H45" s="39"/>
      <c r="I45" s="39"/>
      <c r="J45" s="39"/>
      <c r="K45" s="39"/>
      <c r="L45" s="39"/>
    </row>
    <row r="46" spans="1:13" x14ac:dyDescent="0.3">
      <c r="A46" s="37"/>
      <c r="B46" s="38"/>
      <c r="C46" s="39"/>
      <c r="D46" s="39"/>
      <c r="E46" s="39"/>
      <c r="F46" s="39"/>
      <c r="G46" s="39"/>
      <c r="H46" s="39"/>
      <c r="I46" s="39"/>
      <c r="J46" s="39"/>
      <c r="K46" s="39"/>
      <c r="L46" s="39"/>
    </row>
    <row r="47" spans="1:13" ht="18.600000000000001" thickBot="1" x14ac:dyDescent="0.4">
      <c r="A47" s="40" t="s">
        <v>99</v>
      </c>
      <c r="B47" s="38"/>
      <c r="C47" s="39"/>
      <c r="D47" s="39"/>
      <c r="E47" s="39"/>
      <c r="F47" s="39"/>
      <c r="G47" s="39"/>
      <c r="H47" s="39"/>
      <c r="I47" s="39"/>
      <c r="J47" s="39"/>
      <c r="K47" s="39"/>
      <c r="L47" s="39"/>
    </row>
    <row r="48" spans="1:13" ht="100.8" x14ac:dyDescent="0.3">
      <c r="A48" s="53" t="s">
        <v>34</v>
      </c>
      <c r="B48" s="54" t="s">
        <v>2</v>
      </c>
      <c r="C48" s="55" t="s">
        <v>77</v>
      </c>
      <c r="D48" s="56" t="s">
        <v>155</v>
      </c>
      <c r="E48" s="57" t="s">
        <v>79</v>
      </c>
      <c r="F48" s="58" t="s">
        <v>78</v>
      </c>
      <c r="G48" s="59" t="s">
        <v>156</v>
      </c>
      <c r="H48" s="60" t="s">
        <v>157</v>
      </c>
      <c r="I48" s="61" t="s">
        <v>80</v>
      </c>
      <c r="J48" s="62" t="s">
        <v>142</v>
      </c>
      <c r="K48" s="63" t="s">
        <v>43</v>
      </c>
      <c r="L48" s="64" t="s">
        <v>119</v>
      </c>
      <c r="M48" s="65" t="s">
        <v>44</v>
      </c>
    </row>
    <row r="49" spans="1:13" x14ac:dyDescent="0.3">
      <c r="A49" s="67" t="s">
        <v>143</v>
      </c>
      <c r="B49" s="22">
        <f>N8</f>
        <v>403.4</v>
      </c>
      <c r="C49" s="80">
        <f>SUM(C50:C61)</f>
        <v>8.9241447694595934E-3</v>
      </c>
      <c r="D49" s="80">
        <f t="shared" ref="D49:M49" si="8">SUM(D50:D61)</f>
        <v>2.9747149231531982E-2</v>
      </c>
      <c r="E49" s="80">
        <f t="shared" si="8"/>
        <v>9.4199305899851274E-2</v>
      </c>
      <c r="F49" s="80">
        <f t="shared" si="8"/>
        <v>8.8745661874070403E-2</v>
      </c>
      <c r="G49" s="80">
        <f t="shared" si="8"/>
        <v>0</v>
      </c>
      <c r="H49" s="80">
        <f t="shared" si="8"/>
        <v>0.11403073872087259</v>
      </c>
      <c r="I49" s="80">
        <f t="shared" si="8"/>
        <v>0.58998512642538425</v>
      </c>
      <c r="J49" s="80">
        <f t="shared" si="8"/>
        <v>0</v>
      </c>
      <c r="K49" s="80">
        <f t="shared" si="8"/>
        <v>0.18294496777392166</v>
      </c>
      <c r="L49" s="80">
        <f t="shared" si="8"/>
        <v>8.8745661874070403E-2</v>
      </c>
      <c r="M49" s="80">
        <f t="shared" si="8"/>
        <v>3.8671294000991577E-2</v>
      </c>
    </row>
    <row r="50" spans="1:13" x14ac:dyDescent="0.3">
      <c r="A50" s="67" t="s">
        <v>15</v>
      </c>
      <c r="B50" s="69">
        <f>'Bilanz 2'!C11+'Bilanz 2'!C27+'Bilanz 2'!C43+'Bilanz 2'!C59+'Bilanz 2'!C75+'Bilanz 2'!C91+'Bilanz 2'!C107+'Bilanz 2'!C123+'Bilanz 2'!C139+'Bilanz 2'!C155+'Bilanz 2'!C171+'Bilanz 2'!C187</f>
        <v>33.6</v>
      </c>
      <c r="C50" s="17">
        <f>IFERROR((('Bilanz 2'!D11+'Bilanz 2'!D27+'Bilanz 2'!D43+'Bilanz 2'!D59+'Bilanz 2'!D75+'Bilanz 2'!D91+'Bilanz 2'!D107+'Bilanz 2'!D123+'Bilanz 2'!D139+'Bilanz 2'!D155+'Bilanz 2'!D171+'Bilanz 2'!D187)/$N$8),0)</f>
        <v>8.9241447694595934E-3</v>
      </c>
      <c r="D50" s="17">
        <f>IFERROR((('Bilanz 2'!E11+'Bilanz 2'!E27+'Bilanz 2'!E43+'Bilanz 2'!E59+'Bilanz 2'!E75+'Bilanz 2'!E91+'Bilanz 2'!E107+'Bilanz 2'!E123+'Bilanz 2'!E139+'Bilanz 2'!E155+'Bilanz 2'!E171+'Bilanz 2'!E187)/$N$8),0)</f>
        <v>0</v>
      </c>
      <c r="E50" s="17">
        <f>IFERROR((('Bilanz 2'!F11+'Bilanz 2'!F27+'Bilanz 2'!F43+'Bilanz 2'!F59+'Bilanz 2'!F75+'Bilanz 2'!F91+'Bilanz 2'!F107+'Bilanz 2'!F123+'Bilanz 2'!F139+'Bilanz 2'!F155+'Bilanz 2'!F171+'Bilanz 2'!F187)/$N$8),0)</f>
        <v>0</v>
      </c>
      <c r="F50" s="17">
        <f>IFERROR((('Bilanz 2'!G11+'Bilanz 2'!G27+'Bilanz 2'!G43+'Bilanz 2'!G59+'Bilanz 2'!G75+'Bilanz 2'!G91+'Bilanz 2'!G107+'Bilanz 2'!G123+'Bilanz 2'!G139+'Bilanz 2'!G155+'Bilanz 2'!G171+'Bilanz 2'!G187)/$N$8),0)</f>
        <v>0</v>
      </c>
      <c r="G50" s="17">
        <f>IFERROR((('Bilanz 2'!H11+'Bilanz 2'!H27+'Bilanz 2'!H43+'Bilanz 2'!H59+'Bilanz 2'!H75+'Bilanz 2'!H91+'Bilanz 2'!H107+'Bilanz 2'!H123+'Bilanz 2'!H139+'Bilanz 2'!H155+'Bilanz 2'!H171+'Bilanz 2'!H187)/$N$8),0)</f>
        <v>0</v>
      </c>
      <c r="H50" s="17">
        <f>IFERROR((('Bilanz 2'!I11+'Bilanz 2'!I27+'Bilanz 2'!I43+'Bilanz 2'!I59+'Bilanz 2'!I75+'Bilanz 2'!I91+'Bilanz 2'!I107+'Bilanz 2'!I123+'Bilanz 2'!I139+'Bilanz 2'!I155+'Bilanz 2'!I171+'Bilanz 2'!I187)/$N$8),0)</f>
        <v>0</v>
      </c>
      <c r="I50" s="17">
        <f>IFERROR((('Bilanz 2'!J11+'Bilanz 2'!J27+'Bilanz 2'!J43+'Bilanz 2'!J59+'Bilanz 2'!J75+'Bilanz 2'!J91+'Bilanz 2'!J107+'Bilanz 2'!J123+'Bilanz 2'!J139+'Bilanz 2'!J155+'Bilanz 2'!J171+'Bilanz 2'!J187)/$N$8),0)</f>
        <v>0</v>
      </c>
      <c r="J50" s="17">
        <f>IFERROR((('Bilanz 2'!K11+'Bilanz 2'!K27+'Bilanz 2'!K43+'Bilanz 2'!K59+'Bilanz 2'!K75+'Bilanz 2'!K91+'Bilanz 2'!K107+'Bilanz 2'!K123+'Bilanz 2'!K139+'Bilanz 2'!K155+'Bilanz 2'!K171+'Bilanz 2'!K187)/$N$8),0)</f>
        <v>0</v>
      </c>
      <c r="K50" s="17">
        <f t="shared" ref="K50:K61" si="9">E50+F50+G50</f>
        <v>0</v>
      </c>
      <c r="L50" s="17">
        <f t="shared" ref="L50:L61" si="10">F50+G50</f>
        <v>0</v>
      </c>
      <c r="M50" s="26">
        <f t="shared" ref="M50:M61" si="11">C50+D50</f>
        <v>8.9241447694595934E-3</v>
      </c>
    </row>
    <row r="51" spans="1:13" x14ac:dyDescent="0.3">
      <c r="A51" s="67" t="s">
        <v>20</v>
      </c>
      <c r="B51" s="69">
        <f>'Bilanz 2'!C12+'Bilanz 2'!C28+'Bilanz 2'!C44+'Bilanz 2'!C60+'Bilanz 2'!C76+'Bilanz 2'!C92+'Bilanz 2'!C108+'Bilanz 2'!C124+'Bilanz 2'!C140+'Bilanz 2'!C156+'Bilanz 2'!C172+'Bilanz 2'!C188</f>
        <v>9</v>
      </c>
      <c r="C51" s="17">
        <f>IFERROR((('Bilanz 2'!D12+'Bilanz 2'!D28+'Bilanz 2'!D44+'Bilanz 2'!D60+'Bilanz 2'!D76+'Bilanz 2'!D92+'Bilanz 2'!D108+'Bilanz 2'!D124+'Bilanz 2'!D140+'Bilanz 2'!D156+'Bilanz 2'!D172+'Bilanz 2'!D188)/$N$8),0)</f>
        <v>0</v>
      </c>
      <c r="D51" s="17">
        <f>IFERROR((('Bilanz 2'!E12+'Bilanz 2'!E28+'Bilanz 2'!E44+'Bilanz 2'!E60+'Bilanz 2'!E76+'Bilanz 2'!E92+'Bilanz 2'!E108+'Bilanz 2'!E124+'Bilanz 2'!E140+'Bilanz 2'!E156+'Bilanz 2'!E172+'Bilanz 2'!E188)/$N$8),0)</f>
        <v>0</v>
      </c>
      <c r="E51" s="17">
        <f>IFERROR((('Bilanz 2'!F12+'Bilanz 2'!F28+'Bilanz 2'!F44+'Bilanz 2'!F60+'Bilanz 2'!F76+'Bilanz 2'!F92+'Bilanz 2'!F108+'Bilanz 2'!F124+'Bilanz 2'!F140+'Bilanz 2'!F156+'Bilanz 2'!F172+'Bilanz 2'!F188)/$N$8),0)</f>
        <v>0</v>
      </c>
      <c r="F51" s="17">
        <f>IFERROR((('Bilanz 2'!G12+'Bilanz 2'!G28+'Bilanz 2'!G44+'Bilanz 2'!G60+'Bilanz 2'!G76+'Bilanz 2'!G92+'Bilanz 2'!G108+'Bilanz 2'!G124+'Bilanz 2'!G140+'Bilanz 2'!G156+'Bilanz 2'!G172+'Bilanz 2'!G188)/$N$8),0)</f>
        <v>2.2310361923648984E-2</v>
      </c>
      <c r="G51" s="17">
        <f>IFERROR((('Bilanz 2'!H12+'Bilanz 2'!H28+'Bilanz 2'!H44+'Bilanz 2'!H60+'Bilanz 2'!H76+'Bilanz 2'!H92+'Bilanz 2'!H108+'Bilanz 2'!H124+'Bilanz 2'!H140+'Bilanz 2'!H156+'Bilanz 2'!H172+'Bilanz 2'!H188)/$N$8),0)</f>
        <v>0</v>
      </c>
      <c r="H51" s="17">
        <f>IFERROR((('Bilanz 2'!I12+'Bilanz 2'!I28+'Bilanz 2'!I44+'Bilanz 2'!I60+'Bilanz 2'!I76+'Bilanz 2'!I92+'Bilanz 2'!I108+'Bilanz 2'!I124+'Bilanz 2'!I140+'Bilanz 2'!I156+'Bilanz 2'!I172+'Bilanz 2'!I188)/$N$8),0)</f>
        <v>0</v>
      </c>
      <c r="I51" s="17">
        <f>IFERROR((('Bilanz 2'!J12+'Bilanz 2'!J28+'Bilanz 2'!J44+'Bilanz 2'!J60+'Bilanz 2'!J76+'Bilanz 2'!J92+'Bilanz 2'!J108+'Bilanz 2'!J124+'Bilanz 2'!J140+'Bilanz 2'!J156+'Bilanz 2'!J172+'Bilanz 2'!J188)/$N$8),0)</f>
        <v>0</v>
      </c>
      <c r="J51" s="17">
        <f>IFERROR((('Bilanz 2'!K12+'Bilanz 2'!K28+'Bilanz 2'!K44+'Bilanz 2'!K60+'Bilanz 2'!K76+'Bilanz 2'!K92+'Bilanz 2'!K108+'Bilanz 2'!K124+'Bilanz 2'!K140+'Bilanz 2'!K156+'Bilanz 2'!K172+'Bilanz 2'!K188)/$N$8),0)</f>
        <v>0</v>
      </c>
      <c r="K51" s="17">
        <f t="shared" si="9"/>
        <v>2.2310361923648984E-2</v>
      </c>
      <c r="L51" s="17">
        <f t="shared" si="10"/>
        <v>2.2310361923648984E-2</v>
      </c>
      <c r="M51" s="26">
        <f t="shared" si="11"/>
        <v>0</v>
      </c>
    </row>
    <row r="52" spans="1:13" x14ac:dyDescent="0.3">
      <c r="A52" s="67" t="s">
        <v>19</v>
      </c>
      <c r="B52" s="69">
        <f>'Bilanz 2'!C13+'Bilanz 2'!C29+'Bilanz 2'!C45+'Bilanz 2'!C61+'Bilanz 2'!C77+'Bilanz 2'!C93+'Bilanz 2'!C109+'Bilanz 2'!C125+'Bilanz 2'!C141+'Bilanz 2'!C157+'Bilanz 2'!C173+'Bilanz 2'!C189</f>
        <v>38.799999999999997</v>
      </c>
      <c r="C52" s="17">
        <f>IFERROR((('Bilanz 2'!D13+'Bilanz 2'!D29+'Bilanz 2'!D45+'Bilanz 2'!D61+'Bilanz 2'!D77+'Bilanz 2'!D93+'Bilanz 2'!D109+'Bilanz 2'!D125+'Bilanz 2'!D141+'Bilanz 2'!D157+'Bilanz 2'!D173+'Bilanz 2'!D189)/$N$8),0)</f>
        <v>0</v>
      </c>
      <c r="D52" s="17">
        <f>IFERROR((('Bilanz 2'!E13+'Bilanz 2'!E29+'Bilanz 2'!E45+'Bilanz 2'!E61+'Bilanz 2'!E77+'Bilanz 2'!E93+'Bilanz 2'!E109+'Bilanz 2'!E125+'Bilanz 2'!E141+'Bilanz 2'!E157+'Bilanz 2'!E173+'Bilanz 2'!E189)/$N$8),0)</f>
        <v>2.9747149231531982E-2</v>
      </c>
      <c r="E52" s="17">
        <f>IFERROR((('Bilanz 2'!F13+'Bilanz 2'!F29+'Bilanz 2'!F45+'Bilanz 2'!F61+'Bilanz 2'!F77+'Bilanz 2'!F93+'Bilanz 2'!F109+'Bilanz 2'!F125+'Bilanz 2'!F141+'Bilanz 2'!F157+'Bilanz 2'!F173+'Bilanz 2'!F189)/$N$8),0)</f>
        <v>0</v>
      </c>
      <c r="F52" s="17">
        <f>IFERROR((('Bilanz 2'!G13+'Bilanz 2'!G29+'Bilanz 2'!G45+'Bilanz 2'!G61+'Bilanz 2'!G77+'Bilanz 2'!G93+'Bilanz 2'!G109+'Bilanz 2'!G125+'Bilanz 2'!G141+'Bilanz 2'!G157+'Bilanz 2'!G173+'Bilanz 2'!G189)/$N$8),0)</f>
        <v>6.6435299950421425E-2</v>
      </c>
      <c r="G52" s="17">
        <f>IFERROR((('Bilanz 2'!H13+'Bilanz 2'!H29+'Bilanz 2'!H45+'Bilanz 2'!H61+'Bilanz 2'!H77+'Bilanz 2'!H93+'Bilanz 2'!H109+'Bilanz 2'!H125+'Bilanz 2'!H141+'Bilanz 2'!H157+'Bilanz 2'!H173+'Bilanz 2'!H189)/$N$8),0)</f>
        <v>0</v>
      </c>
      <c r="H52" s="17">
        <f>IFERROR((('Bilanz 2'!I13+'Bilanz 2'!I29+'Bilanz 2'!I45+'Bilanz 2'!I61+'Bilanz 2'!I77+'Bilanz 2'!I93+'Bilanz 2'!I109+'Bilanz 2'!I125+'Bilanz 2'!I141+'Bilanz 2'!I157+'Bilanz 2'!I173+'Bilanz 2'!I189)/$N$8),0)</f>
        <v>0</v>
      </c>
      <c r="I52" s="17">
        <f>IFERROR((('Bilanz 2'!J13+'Bilanz 2'!J29+'Bilanz 2'!J45+'Bilanz 2'!J61+'Bilanz 2'!J77+'Bilanz 2'!J93+'Bilanz 2'!J109+'Bilanz 2'!J125+'Bilanz 2'!J141+'Bilanz 2'!J157+'Bilanz 2'!J173+'Bilanz 2'!J189)/$N$8),0)</f>
        <v>0</v>
      </c>
      <c r="J52" s="17">
        <f>IFERROR((('Bilanz 2'!K13+'Bilanz 2'!K29+'Bilanz 2'!K45+'Bilanz 2'!K61+'Bilanz 2'!K77+'Bilanz 2'!K93+'Bilanz 2'!K109+'Bilanz 2'!K125+'Bilanz 2'!K141+'Bilanz 2'!K157+'Bilanz 2'!K173+'Bilanz 2'!K189)/$N$8),0)</f>
        <v>0</v>
      </c>
      <c r="K52" s="17">
        <f t="shared" si="9"/>
        <v>6.6435299950421425E-2</v>
      </c>
      <c r="L52" s="17">
        <f t="shared" si="10"/>
        <v>6.6435299950421425E-2</v>
      </c>
      <c r="M52" s="26">
        <f t="shared" si="11"/>
        <v>2.9747149231531982E-2</v>
      </c>
    </row>
    <row r="53" spans="1:13" x14ac:dyDescent="0.3">
      <c r="A53" s="67" t="s">
        <v>11</v>
      </c>
      <c r="B53" s="69">
        <f>'Bilanz 2'!C14+'Bilanz 2'!C30+'Bilanz 2'!C46+'Bilanz 2'!C62+'Bilanz 2'!C78+'Bilanz 2'!C94+'Bilanz 2'!C110+'Bilanz 2'!C126+'Bilanz 2'!C142+'Bilanz 2'!C158+'Bilanz 2'!C174+'Bilanz 2'!C190</f>
        <v>0</v>
      </c>
      <c r="C53" s="17">
        <f>IFERROR((('Bilanz 2'!D14+'Bilanz 2'!D30+'Bilanz 2'!D46+'Bilanz 2'!D62+'Bilanz 2'!D78+'Bilanz 2'!D94+'Bilanz 2'!D110+'Bilanz 2'!D126+'Bilanz 2'!D142+'Bilanz 2'!D158+'Bilanz 2'!D174+'Bilanz 2'!D190)/$N$8),0)</f>
        <v>0</v>
      </c>
      <c r="D53" s="17">
        <f>IFERROR((('Bilanz 2'!E14+'Bilanz 2'!E30+'Bilanz 2'!E46+'Bilanz 2'!E62+'Bilanz 2'!E78+'Bilanz 2'!E94+'Bilanz 2'!E110+'Bilanz 2'!E126+'Bilanz 2'!E142+'Bilanz 2'!E158+'Bilanz 2'!E174+'Bilanz 2'!E190)/$N$8),0)</f>
        <v>0</v>
      </c>
      <c r="E53" s="17">
        <f>IFERROR((('Bilanz 2'!F14+'Bilanz 2'!F30+'Bilanz 2'!F46+'Bilanz 2'!F62+'Bilanz 2'!F78+'Bilanz 2'!F94+'Bilanz 2'!F110+'Bilanz 2'!F126+'Bilanz 2'!F142+'Bilanz 2'!F158+'Bilanz 2'!F174+'Bilanz 2'!F190)/$N$8),0)</f>
        <v>0</v>
      </c>
      <c r="F53" s="17">
        <f>IFERROR((('Bilanz 2'!G14+'Bilanz 2'!G30+'Bilanz 2'!G46+'Bilanz 2'!G62+'Bilanz 2'!G78+'Bilanz 2'!G94+'Bilanz 2'!G110+'Bilanz 2'!G126+'Bilanz 2'!G142+'Bilanz 2'!G158+'Bilanz 2'!G174+'Bilanz 2'!G190)/$N$8),0)</f>
        <v>0</v>
      </c>
      <c r="G53" s="17">
        <f>IFERROR((('Bilanz 2'!H14+'Bilanz 2'!H30+'Bilanz 2'!H46+'Bilanz 2'!H62+'Bilanz 2'!H78+'Bilanz 2'!H94+'Bilanz 2'!H110+'Bilanz 2'!H126+'Bilanz 2'!H142+'Bilanz 2'!H158+'Bilanz 2'!H174+'Bilanz 2'!H190)/$N$8),0)</f>
        <v>0</v>
      </c>
      <c r="H53" s="17">
        <f>IFERROR((('Bilanz 2'!I14+'Bilanz 2'!I30+'Bilanz 2'!I46+'Bilanz 2'!I62+'Bilanz 2'!I78+'Bilanz 2'!I94+'Bilanz 2'!I110+'Bilanz 2'!I126+'Bilanz 2'!I142+'Bilanz 2'!I158+'Bilanz 2'!I174+'Bilanz 2'!I190)/$N$8),0)</f>
        <v>0</v>
      </c>
      <c r="I53" s="17">
        <f>IFERROR((('Bilanz 2'!J14+'Bilanz 2'!J30+'Bilanz 2'!J46+'Bilanz 2'!J62+'Bilanz 2'!J78+'Bilanz 2'!J94+'Bilanz 2'!J110+'Bilanz 2'!J126+'Bilanz 2'!J142+'Bilanz 2'!J158+'Bilanz 2'!J174+'Bilanz 2'!J190)/$N$8),0)</f>
        <v>0</v>
      </c>
      <c r="J53" s="17">
        <f>IFERROR((('Bilanz 2'!K14+'Bilanz 2'!K30+'Bilanz 2'!K46+'Bilanz 2'!K62+'Bilanz 2'!K78+'Bilanz 2'!K94+'Bilanz 2'!K110+'Bilanz 2'!K126+'Bilanz 2'!K142+'Bilanz 2'!K158+'Bilanz 2'!K174+'Bilanz 2'!K190)/$N$8),0)</f>
        <v>0</v>
      </c>
      <c r="K53" s="17">
        <f t="shared" si="9"/>
        <v>0</v>
      </c>
      <c r="L53" s="17">
        <f t="shared" si="10"/>
        <v>0</v>
      </c>
      <c r="M53" s="26">
        <f t="shared" si="11"/>
        <v>0</v>
      </c>
    </row>
    <row r="54" spans="1:13" x14ac:dyDescent="0.3">
      <c r="A54" s="67" t="s">
        <v>12</v>
      </c>
      <c r="B54" s="69">
        <f>'Bilanz 2'!C15+'Bilanz 2'!C31+'Bilanz 2'!C47+'Bilanz 2'!C63+'Bilanz 2'!C79+'Bilanz 2'!C95+'Bilanz 2'!C111+'Bilanz 2'!C127+'Bilanz 2'!C143+'Bilanz 2'!C159+'Bilanz 2'!C175+'Bilanz 2'!C191</f>
        <v>0</v>
      </c>
      <c r="C54" s="17">
        <f>IFERROR((('Bilanz 2'!D15+'Bilanz 2'!D31+'Bilanz 2'!D47+'Bilanz 2'!D63+'Bilanz 2'!D79+'Bilanz 2'!D95+'Bilanz 2'!D111+'Bilanz 2'!D127+'Bilanz 2'!D143+'Bilanz 2'!D159+'Bilanz 2'!D175+'Bilanz 2'!D191)/$N$8),0)</f>
        <v>0</v>
      </c>
      <c r="D54" s="17">
        <f>IFERROR((('Bilanz 2'!E15+'Bilanz 2'!E31+'Bilanz 2'!E47+'Bilanz 2'!E63+'Bilanz 2'!E79+'Bilanz 2'!E95+'Bilanz 2'!E111+'Bilanz 2'!E127+'Bilanz 2'!E143+'Bilanz 2'!E159+'Bilanz 2'!E175+'Bilanz 2'!E191)/$N$8),0)</f>
        <v>0</v>
      </c>
      <c r="E54" s="17">
        <f>IFERROR((('Bilanz 2'!F15+'Bilanz 2'!F31+'Bilanz 2'!F47+'Bilanz 2'!F63+'Bilanz 2'!F79+'Bilanz 2'!F95+'Bilanz 2'!F111+'Bilanz 2'!F127+'Bilanz 2'!F143+'Bilanz 2'!F159+'Bilanz 2'!F175+'Bilanz 2'!F191)/$N$8),0)</f>
        <v>0</v>
      </c>
      <c r="F54" s="17">
        <f>IFERROR((('Bilanz 2'!G15+'Bilanz 2'!G31+'Bilanz 2'!G47+'Bilanz 2'!G63+'Bilanz 2'!G79+'Bilanz 2'!G95+'Bilanz 2'!G111+'Bilanz 2'!G127+'Bilanz 2'!G143+'Bilanz 2'!G159+'Bilanz 2'!G175+'Bilanz 2'!G191)/$N$8),0)</f>
        <v>0</v>
      </c>
      <c r="G54" s="17">
        <f>IFERROR((('Bilanz 2'!H15+'Bilanz 2'!H31+'Bilanz 2'!H47+'Bilanz 2'!H63+'Bilanz 2'!H79+'Bilanz 2'!H95+'Bilanz 2'!H111+'Bilanz 2'!H127+'Bilanz 2'!H143+'Bilanz 2'!H159+'Bilanz 2'!H175+'Bilanz 2'!H191)/$N$8),0)</f>
        <v>0</v>
      </c>
      <c r="H54" s="17">
        <f>IFERROR((('Bilanz 2'!I15+'Bilanz 2'!I31+'Bilanz 2'!I47+'Bilanz 2'!I63+'Bilanz 2'!I79+'Bilanz 2'!I95+'Bilanz 2'!I111+'Bilanz 2'!I127+'Bilanz 2'!I143+'Bilanz 2'!I159+'Bilanz 2'!I175+'Bilanz 2'!I191)/$N$8),0)</f>
        <v>0</v>
      </c>
      <c r="I54" s="17">
        <f>IFERROR((('Bilanz 2'!J15+'Bilanz 2'!J31+'Bilanz 2'!J47+'Bilanz 2'!J63+'Bilanz 2'!J79+'Bilanz 2'!J95+'Bilanz 2'!J111+'Bilanz 2'!J127+'Bilanz 2'!J143+'Bilanz 2'!J159+'Bilanz 2'!J175+'Bilanz 2'!J191)/$N$8),0)</f>
        <v>0</v>
      </c>
      <c r="J54" s="17">
        <f>IFERROR((('Bilanz 2'!K15+'Bilanz 2'!K31+'Bilanz 2'!K47+'Bilanz 2'!K63+'Bilanz 2'!K79+'Bilanz 2'!K95+'Bilanz 2'!K111+'Bilanz 2'!K127+'Bilanz 2'!K143+'Bilanz 2'!K159+'Bilanz 2'!K175+'Bilanz 2'!K191)/$N$8),0)</f>
        <v>0</v>
      </c>
      <c r="K54" s="17">
        <f t="shared" si="9"/>
        <v>0</v>
      </c>
      <c r="L54" s="17">
        <f t="shared" si="10"/>
        <v>0</v>
      </c>
      <c r="M54" s="26">
        <f t="shared" si="11"/>
        <v>0</v>
      </c>
    </row>
    <row r="55" spans="1:13" x14ac:dyDescent="0.3">
      <c r="A55" s="67" t="s">
        <v>21</v>
      </c>
      <c r="B55" s="69">
        <f>'Bilanz 2'!C16+'Bilanz 2'!C32+'Bilanz 2'!C48+'Bilanz 2'!C64+'Bilanz 2'!C80+'Bilanz 2'!C96+'Bilanz 2'!C112+'Bilanz 2'!C128+'Bilanz 2'!C144+'Bilanz 2'!C160+'Bilanz 2'!C176+'Bilanz 2'!C192</f>
        <v>38</v>
      </c>
      <c r="C55" s="17">
        <f>IFERROR((('Bilanz 2'!D16+'Bilanz 2'!D32+'Bilanz 2'!D48+'Bilanz 2'!D64+'Bilanz 2'!D80+'Bilanz 2'!D96+'Bilanz 2'!D112+'Bilanz 2'!D128+'Bilanz 2'!D144+'Bilanz 2'!D160+'Bilanz 2'!D176+'Bilanz 2'!D192)/$N$8),0)</f>
        <v>0</v>
      </c>
      <c r="D55" s="17">
        <f>IFERROR((('Bilanz 2'!E16+'Bilanz 2'!E32+'Bilanz 2'!E48+'Bilanz 2'!E64+'Bilanz 2'!E80+'Bilanz 2'!E96+'Bilanz 2'!E112+'Bilanz 2'!E128+'Bilanz 2'!E144+'Bilanz 2'!E160+'Bilanz 2'!E176+'Bilanz 2'!E192)/$N$8),0)</f>
        <v>0</v>
      </c>
      <c r="E55" s="17">
        <f>IFERROR((('Bilanz 2'!F16+'Bilanz 2'!F32+'Bilanz 2'!F48+'Bilanz 2'!F64+'Bilanz 2'!F80+'Bilanz 2'!F96+'Bilanz 2'!F112+'Bilanz 2'!F128+'Bilanz 2'!F144+'Bilanz 2'!F160+'Bilanz 2'!F176+'Bilanz 2'!F192)/$N$8),0)</f>
        <v>9.4199305899851274E-2</v>
      </c>
      <c r="F55" s="17">
        <f>IFERROR((('Bilanz 2'!G16+'Bilanz 2'!G32+'Bilanz 2'!G48+'Bilanz 2'!G64+'Bilanz 2'!G80+'Bilanz 2'!G96+'Bilanz 2'!G112+'Bilanz 2'!G128+'Bilanz 2'!G144+'Bilanz 2'!G160+'Bilanz 2'!G176+'Bilanz 2'!G192)/$N$8),0)</f>
        <v>0</v>
      </c>
      <c r="G55" s="17">
        <f>IFERROR((('Bilanz 2'!H16+'Bilanz 2'!H32+'Bilanz 2'!H48+'Bilanz 2'!H64+'Bilanz 2'!H80+'Bilanz 2'!H96+'Bilanz 2'!H112+'Bilanz 2'!H128+'Bilanz 2'!H144+'Bilanz 2'!H160+'Bilanz 2'!H176+'Bilanz 2'!H192)/$N$8),0)</f>
        <v>0</v>
      </c>
      <c r="H55" s="17">
        <f>IFERROR((('Bilanz 2'!I16+'Bilanz 2'!I32+'Bilanz 2'!I48+'Bilanz 2'!I64+'Bilanz 2'!I80+'Bilanz 2'!I96+'Bilanz 2'!I112+'Bilanz 2'!I128+'Bilanz 2'!I144+'Bilanz 2'!I160+'Bilanz 2'!I176+'Bilanz 2'!I192)/$N$8),0)</f>
        <v>0</v>
      </c>
      <c r="I55" s="17">
        <f>IFERROR((('Bilanz 2'!J16+'Bilanz 2'!J32+'Bilanz 2'!J48+'Bilanz 2'!J64+'Bilanz 2'!J80+'Bilanz 2'!J96+'Bilanz 2'!J112+'Bilanz 2'!J128+'Bilanz 2'!J144+'Bilanz 2'!J160+'Bilanz 2'!J176+'Bilanz 2'!J192)/$N$8),0)</f>
        <v>0</v>
      </c>
      <c r="J55" s="17">
        <f>IFERROR((('Bilanz 2'!K16+'Bilanz 2'!K32+'Bilanz 2'!K48+'Bilanz 2'!K64+'Bilanz 2'!K80+'Bilanz 2'!K96+'Bilanz 2'!K112+'Bilanz 2'!K128+'Bilanz 2'!K144+'Bilanz 2'!K160+'Bilanz 2'!K176+'Bilanz 2'!K192)/$N$8),0)</f>
        <v>0</v>
      </c>
      <c r="K55" s="17">
        <f t="shared" si="9"/>
        <v>9.4199305899851274E-2</v>
      </c>
      <c r="L55" s="17">
        <f t="shared" si="10"/>
        <v>0</v>
      </c>
      <c r="M55" s="26">
        <f t="shared" si="11"/>
        <v>0</v>
      </c>
    </row>
    <row r="56" spans="1:13" x14ac:dyDescent="0.3">
      <c r="A56" s="67" t="s">
        <v>17</v>
      </c>
      <c r="B56" s="69">
        <f>'Bilanz 2'!C17+'Bilanz 2'!C33+'Bilanz 2'!C49+'Bilanz 2'!C65+'Bilanz 2'!C81+'Bilanz 2'!C97+'Bilanz 2'!C113+'Bilanz 2'!C129+'Bilanz 2'!C145+'Bilanz 2'!C161+'Bilanz 2'!C177+'Bilanz 2'!C193</f>
        <v>46</v>
      </c>
      <c r="C56" s="17">
        <f>IFERROR((('Bilanz 2'!D17+'Bilanz 2'!D33+'Bilanz 2'!D49+'Bilanz 2'!D65+'Bilanz 2'!D81+'Bilanz 2'!D97+'Bilanz 2'!D113+'Bilanz 2'!D129+'Bilanz 2'!D145+'Bilanz 2'!D161+'Bilanz 2'!D177+'Bilanz 2'!D193)/$N$8),0)</f>
        <v>0</v>
      </c>
      <c r="D56" s="17">
        <f>IFERROR((('Bilanz 2'!E17+'Bilanz 2'!E33+'Bilanz 2'!E49+'Bilanz 2'!E65+'Bilanz 2'!E81+'Bilanz 2'!E97+'Bilanz 2'!E113+'Bilanz 2'!E129+'Bilanz 2'!E145+'Bilanz 2'!E161+'Bilanz 2'!E177+'Bilanz 2'!E193)/$N$8),0)</f>
        <v>0</v>
      </c>
      <c r="E56" s="17">
        <f>IFERROR((('Bilanz 2'!F17+'Bilanz 2'!F33+'Bilanz 2'!F49+'Bilanz 2'!F65+'Bilanz 2'!F81+'Bilanz 2'!F97+'Bilanz 2'!F113+'Bilanz 2'!F129+'Bilanz 2'!F145+'Bilanz 2'!F161+'Bilanz 2'!F177+'Bilanz 2'!F193)/$N$8),0)</f>
        <v>0</v>
      </c>
      <c r="F56" s="17">
        <f>IFERROR((('Bilanz 2'!G17+'Bilanz 2'!G33+'Bilanz 2'!G49+'Bilanz 2'!G65+'Bilanz 2'!G81+'Bilanz 2'!G97+'Bilanz 2'!G113+'Bilanz 2'!G129+'Bilanz 2'!G145+'Bilanz 2'!G161+'Bilanz 2'!G177+'Bilanz 2'!G193)/$N$8),0)</f>
        <v>0</v>
      </c>
      <c r="G56" s="17">
        <f>IFERROR((('Bilanz 2'!H17+'Bilanz 2'!H33+'Bilanz 2'!H49+'Bilanz 2'!H65+'Bilanz 2'!H81+'Bilanz 2'!H97+'Bilanz 2'!H113+'Bilanz 2'!H129+'Bilanz 2'!H145+'Bilanz 2'!H161+'Bilanz 2'!H177+'Bilanz 2'!H193)/$N$8),0)</f>
        <v>0</v>
      </c>
      <c r="H56" s="17">
        <f>IFERROR((('Bilanz 2'!I17+'Bilanz 2'!I33+'Bilanz 2'!I49+'Bilanz 2'!I65+'Bilanz 2'!I81+'Bilanz 2'!I97+'Bilanz 2'!I113+'Bilanz 2'!I129+'Bilanz 2'!I145+'Bilanz 2'!I161+'Bilanz 2'!I177+'Bilanz 2'!I193)/$N$8),0)</f>
        <v>0.11403073872087259</v>
      </c>
      <c r="I56" s="17">
        <f>IFERROR((('Bilanz 2'!J17+'Bilanz 2'!J33+'Bilanz 2'!J49+'Bilanz 2'!J65+'Bilanz 2'!J81+'Bilanz 2'!J97+'Bilanz 2'!J113+'Bilanz 2'!J129+'Bilanz 2'!J145+'Bilanz 2'!J161+'Bilanz 2'!J177+'Bilanz 2'!J193)/$N$8),0)</f>
        <v>0</v>
      </c>
      <c r="J56" s="17">
        <f>IFERROR((('Bilanz 2'!K17+'Bilanz 2'!K33+'Bilanz 2'!K49+'Bilanz 2'!K65+'Bilanz 2'!K81+'Bilanz 2'!K97+'Bilanz 2'!K113+'Bilanz 2'!K129+'Bilanz 2'!K145+'Bilanz 2'!K161+'Bilanz 2'!K177+'Bilanz 2'!K193)/$N$8),0)</f>
        <v>0</v>
      </c>
      <c r="K56" s="17">
        <f t="shared" si="9"/>
        <v>0</v>
      </c>
      <c r="L56" s="17">
        <f t="shared" si="10"/>
        <v>0</v>
      </c>
      <c r="M56" s="26">
        <f t="shared" si="11"/>
        <v>0</v>
      </c>
    </row>
    <row r="57" spans="1:13" x14ac:dyDescent="0.3">
      <c r="A57" s="67" t="s">
        <v>45</v>
      </c>
      <c r="B57" s="69">
        <f>'Bilanz 2'!C18+'Bilanz 2'!C34+'Bilanz 2'!C50+'Bilanz 2'!C66+'Bilanz 2'!C82+'Bilanz 2'!C98+'Bilanz 2'!C114+'Bilanz 2'!C130+'Bilanz 2'!C146+'Bilanz 2'!C162+'Bilanz 2'!C178+'Bilanz 2'!C194</f>
        <v>0</v>
      </c>
      <c r="C57" s="17">
        <f>IFERROR((('Bilanz 2'!D18+'Bilanz 2'!D34+'Bilanz 2'!D50+'Bilanz 2'!D66+'Bilanz 2'!D82+'Bilanz 2'!D98+'Bilanz 2'!D114+'Bilanz 2'!D130+'Bilanz 2'!D146+'Bilanz 2'!D162+'Bilanz 2'!D178+'Bilanz 2'!D194)/$N$8),0)</f>
        <v>0</v>
      </c>
      <c r="D57" s="17">
        <f>IFERROR((('Bilanz 2'!E18+'Bilanz 2'!E34+'Bilanz 2'!E50+'Bilanz 2'!E66+'Bilanz 2'!E82+'Bilanz 2'!E98+'Bilanz 2'!E114+'Bilanz 2'!E130+'Bilanz 2'!E146+'Bilanz 2'!E162+'Bilanz 2'!E178+'Bilanz 2'!E194)/$N$8),0)</f>
        <v>0</v>
      </c>
      <c r="E57" s="17">
        <f>IFERROR((('Bilanz 2'!F18+'Bilanz 2'!F34+'Bilanz 2'!F50+'Bilanz 2'!F66+'Bilanz 2'!F82+'Bilanz 2'!F98+'Bilanz 2'!F114+'Bilanz 2'!F130+'Bilanz 2'!F146+'Bilanz 2'!F162+'Bilanz 2'!F178+'Bilanz 2'!F194)/$N$8),0)</f>
        <v>0</v>
      </c>
      <c r="F57" s="17">
        <f>IFERROR((('Bilanz 2'!G18+'Bilanz 2'!G34+'Bilanz 2'!G50+'Bilanz 2'!G66+'Bilanz 2'!G82+'Bilanz 2'!G98+'Bilanz 2'!G114+'Bilanz 2'!G130+'Bilanz 2'!G146+'Bilanz 2'!G162+'Bilanz 2'!G178+'Bilanz 2'!G194)/$N$8),0)</f>
        <v>0</v>
      </c>
      <c r="G57" s="17">
        <f>IFERROR((('Bilanz 2'!H18+'Bilanz 2'!H34+'Bilanz 2'!H50+'Bilanz 2'!H66+'Bilanz 2'!H82+'Bilanz 2'!H98+'Bilanz 2'!H114+'Bilanz 2'!H130+'Bilanz 2'!H146+'Bilanz 2'!H162+'Bilanz 2'!H178+'Bilanz 2'!H194)/$N$8),0)</f>
        <v>0</v>
      </c>
      <c r="H57" s="17">
        <f>IFERROR((('Bilanz 2'!I18+'Bilanz 2'!I34+'Bilanz 2'!I50+'Bilanz 2'!I66+'Bilanz 2'!I82+'Bilanz 2'!I98+'Bilanz 2'!I114+'Bilanz 2'!I130+'Bilanz 2'!I146+'Bilanz 2'!I162+'Bilanz 2'!I178+'Bilanz 2'!I194)/$N$8),0)</f>
        <v>0</v>
      </c>
      <c r="I57" s="17">
        <f>IFERROR((('Bilanz 2'!J18+'Bilanz 2'!J34+'Bilanz 2'!J50+'Bilanz 2'!J66+'Bilanz 2'!J82+'Bilanz 2'!J98+'Bilanz 2'!J114+'Bilanz 2'!J130+'Bilanz 2'!J146+'Bilanz 2'!J162+'Bilanz 2'!J178+'Bilanz 2'!J194)/$N$8),0)</f>
        <v>0</v>
      </c>
      <c r="J57" s="17">
        <f>IFERROR((('Bilanz 2'!K18+'Bilanz 2'!K34+'Bilanz 2'!K50+'Bilanz 2'!K66+'Bilanz 2'!K82+'Bilanz 2'!K98+'Bilanz 2'!K114+'Bilanz 2'!K130+'Bilanz 2'!K146+'Bilanz 2'!K162+'Bilanz 2'!K178+'Bilanz 2'!K194)/$N$8),0)</f>
        <v>0</v>
      </c>
      <c r="K57" s="17">
        <f t="shared" si="9"/>
        <v>0</v>
      </c>
      <c r="L57" s="17">
        <f t="shared" si="10"/>
        <v>0</v>
      </c>
      <c r="M57" s="26">
        <f t="shared" si="11"/>
        <v>0</v>
      </c>
    </row>
    <row r="58" spans="1:13" x14ac:dyDescent="0.3">
      <c r="A58" s="67" t="s">
        <v>22</v>
      </c>
      <c r="B58" s="69">
        <f>'Bilanz 2'!C19+'Bilanz 2'!C35+'Bilanz 2'!C51+'Bilanz 2'!C67+'Bilanz 2'!C83+'Bilanz 2'!C99+'Bilanz 2'!C115+'Bilanz 2'!C131+'Bilanz 2'!C147+'Bilanz 2'!C163+'Bilanz 2'!C179+'Bilanz 2'!C195</f>
        <v>0</v>
      </c>
      <c r="C58" s="17">
        <f>IFERROR((('Bilanz 2'!D19+'Bilanz 2'!D35+'Bilanz 2'!D51+'Bilanz 2'!D67+'Bilanz 2'!D83+'Bilanz 2'!D99+'Bilanz 2'!D115+'Bilanz 2'!D131+'Bilanz 2'!D147+'Bilanz 2'!D163+'Bilanz 2'!D179+'Bilanz 2'!D195)/$N$8),0)</f>
        <v>0</v>
      </c>
      <c r="D58" s="17">
        <f>IFERROR((('Bilanz 2'!E19+'Bilanz 2'!E35+'Bilanz 2'!E51+'Bilanz 2'!E67+'Bilanz 2'!E83+'Bilanz 2'!E99+'Bilanz 2'!E115+'Bilanz 2'!E131+'Bilanz 2'!E147+'Bilanz 2'!E163+'Bilanz 2'!E179+'Bilanz 2'!E195)/$N$8),0)</f>
        <v>0</v>
      </c>
      <c r="E58" s="17">
        <f>IFERROR((('Bilanz 2'!F19+'Bilanz 2'!F35+'Bilanz 2'!F51+'Bilanz 2'!F67+'Bilanz 2'!F83+'Bilanz 2'!F99+'Bilanz 2'!F115+'Bilanz 2'!F131+'Bilanz 2'!F147+'Bilanz 2'!F163+'Bilanz 2'!F179+'Bilanz 2'!F195)/$N$8),0)</f>
        <v>0</v>
      </c>
      <c r="F58" s="17">
        <f>IFERROR((('Bilanz 2'!G19+'Bilanz 2'!G35+'Bilanz 2'!G51+'Bilanz 2'!G67+'Bilanz 2'!G83+'Bilanz 2'!G99+'Bilanz 2'!G115+'Bilanz 2'!G131+'Bilanz 2'!G147+'Bilanz 2'!G163+'Bilanz 2'!G179+'Bilanz 2'!G195)/$N$8),0)</f>
        <v>0</v>
      </c>
      <c r="G58" s="17">
        <f>IFERROR((('Bilanz 2'!H19+'Bilanz 2'!H35+'Bilanz 2'!H51+'Bilanz 2'!H67+'Bilanz 2'!H83+'Bilanz 2'!H99+'Bilanz 2'!H115+'Bilanz 2'!H131+'Bilanz 2'!H147+'Bilanz 2'!H163+'Bilanz 2'!H179+'Bilanz 2'!H195)/$N$8),0)</f>
        <v>0</v>
      </c>
      <c r="H58" s="17">
        <f>IFERROR((('Bilanz 2'!I19+'Bilanz 2'!I35+'Bilanz 2'!I51+'Bilanz 2'!I67+'Bilanz 2'!I83+'Bilanz 2'!I99+'Bilanz 2'!I115+'Bilanz 2'!I131+'Bilanz 2'!I147+'Bilanz 2'!I163+'Bilanz 2'!I179+'Bilanz 2'!I195)/$N$8),0)</f>
        <v>0</v>
      </c>
      <c r="I58" s="17">
        <f>IFERROR((('Bilanz 2'!J19+'Bilanz 2'!J35+'Bilanz 2'!J51+'Bilanz 2'!J67+'Bilanz 2'!J83+'Bilanz 2'!J99+'Bilanz 2'!J115+'Bilanz 2'!J131+'Bilanz 2'!J147+'Bilanz 2'!J163+'Bilanz 2'!J179+'Bilanz 2'!J195)/$N$8),0)</f>
        <v>0</v>
      </c>
      <c r="J58" s="17">
        <f>IFERROR((('Bilanz 2'!K19+'Bilanz 2'!K35+'Bilanz 2'!K51+'Bilanz 2'!K67+'Bilanz 2'!K83+'Bilanz 2'!K99+'Bilanz 2'!K115+'Bilanz 2'!K131+'Bilanz 2'!K147+'Bilanz 2'!K163+'Bilanz 2'!K179+'Bilanz 2'!K195)/$N$8),0)</f>
        <v>0</v>
      </c>
      <c r="K58" s="17">
        <f t="shared" si="9"/>
        <v>0</v>
      </c>
      <c r="L58" s="17">
        <f t="shared" si="10"/>
        <v>0</v>
      </c>
      <c r="M58" s="26">
        <f t="shared" si="11"/>
        <v>0</v>
      </c>
    </row>
    <row r="59" spans="1:13" x14ac:dyDescent="0.3">
      <c r="A59" s="67" t="s">
        <v>13</v>
      </c>
      <c r="B59" s="69">
        <f>'Bilanz 2'!C20+'Bilanz 2'!C36+'Bilanz 2'!C52+'Bilanz 2'!C68+'Bilanz 2'!C84+'Bilanz 2'!C100+'Bilanz 2'!C116+'Bilanz 2'!C132+'Bilanz 2'!C148+'Bilanz 2'!C164+'Bilanz 2'!C180+'Bilanz 2'!C196</f>
        <v>238</v>
      </c>
      <c r="C59" s="17">
        <f>IFERROR((('Bilanz 2'!D20+'Bilanz 2'!D36+'Bilanz 2'!D52+'Bilanz 2'!D68+'Bilanz 2'!D84+'Bilanz 2'!D100+'Bilanz 2'!D116+'Bilanz 2'!D132+'Bilanz 2'!D148+'Bilanz 2'!D164+'Bilanz 2'!D180+'Bilanz 2'!D196)/$N$8),0)</f>
        <v>0</v>
      </c>
      <c r="D59" s="17">
        <f>IFERROR((('Bilanz 2'!E20+'Bilanz 2'!E36+'Bilanz 2'!E52+'Bilanz 2'!E68+'Bilanz 2'!E84+'Bilanz 2'!E100+'Bilanz 2'!E116+'Bilanz 2'!E132+'Bilanz 2'!E148+'Bilanz 2'!E164+'Bilanz 2'!E180+'Bilanz 2'!E196)/$N$8),0)</f>
        <v>0</v>
      </c>
      <c r="E59" s="17">
        <f>IFERROR((('Bilanz 2'!F20+'Bilanz 2'!F36+'Bilanz 2'!F52+'Bilanz 2'!F68+'Bilanz 2'!F84+'Bilanz 2'!F100+'Bilanz 2'!F116+'Bilanz 2'!F132+'Bilanz 2'!F148+'Bilanz 2'!F164+'Bilanz 2'!F180+'Bilanz 2'!F196)/$N$8),0)</f>
        <v>0</v>
      </c>
      <c r="F59" s="17">
        <f>IFERROR((('Bilanz 2'!G20+'Bilanz 2'!G36+'Bilanz 2'!G52+'Bilanz 2'!G68+'Bilanz 2'!G84+'Bilanz 2'!G100+'Bilanz 2'!G116+'Bilanz 2'!G132+'Bilanz 2'!G148+'Bilanz 2'!G164+'Bilanz 2'!G180+'Bilanz 2'!G196)/$N$8),0)</f>
        <v>0</v>
      </c>
      <c r="G59" s="17">
        <f>IFERROR((('Bilanz 2'!H20+'Bilanz 2'!H36+'Bilanz 2'!H52+'Bilanz 2'!H68+'Bilanz 2'!H84+'Bilanz 2'!H100+'Bilanz 2'!H116+'Bilanz 2'!H132+'Bilanz 2'!H148+'Bilanz 2'!H164+'Bilanz 2'!H180+'Bilanz 2'!H196)/$N$8),0)</f>
        <v>0</v>
      </c>
      <c r="H59" s="17">
        <f>IFERROR((('Bilanz 2'!I20+'Bilanz 2'!I36+'Bilanz 2'!I52+'Bilanz 2'!I68+'Bilanz 2'!I84+'Bilanz 2'!I100+'Bilanz 2'!I116+'Bilanz 2'!I132+'Bilanz 2'!I148+'Bilanz 2'!I164+'Bilanz 2'!I180+'Bilanz 2'!I196)/$N$8),0)</f>
        <v>0</v>
      </c>
      <c r="I59" s="17">
        <f>IFERROR((('Bilanz 2'!J20+'Bilanz 2'!J36+'Bilanz 2'!J52+'Bilanz 2'!J68+'Bilanz 2'!J84+'Bilanz 2'!J100+'Bilanz 2'!J116+'Bilanz 2'!J132+'Bilanz 2'!J148+'Bilanz 2'!J164+'Bilanz 2'!J180+'Bilanz 2'!J196)/$N$8),0)</f>
        <v>0.58998512642538425</v>
      </c>
      <c r="J59" s="17">
        <f>IFERROR((('Bilanz 2'!K20+'Bilanz 2'!K36+'Bilanz 2'!K52+'Bilanz 2'!K68+'Bilanz 2'!K84+'Bilanz 2'!K100+'Bilanz 2'!K116+'Bilanz 2'!K132+'Bilanz 2'!K148+'Bilanz 2'!K164+'Bilanz 2'!K180+'Bilanz 2'!K196)/$N$8),0)</f>
        <v>0</v>
      </c>
      <c r="K59" s="17">
        <f t="shared" si="9"/>
        <v>0</v>
      </c>
      <c r="L59" s="17">
        <f t="shared" si="10"/>
        <v>0</v>
      </c>
      <c r="M59" s="26">
        <f t="shared" si="11"/>
        <v>0</v>
      </c>
    </row>
    <row r="60" spans="1:13" x14ac:dyDescent="0.3">
      <c r="A60" s="67" t="s">
        <v>18</v>
      </c>
      <c r="B60" s="69">
        <f>'Bilanz 2'!C21+'Bilanz 2'!C37+'Bilanz 2'!C53+'Bilanz 2'!C69+'Bilanz 2'!C85+'Bilanz 2'!C101+'Bilanz 2'!C117+'Bilanz 2'!C133+'Bilanz 2'!C149+'Bilanz 2'!C165+'Bilanz 2'!C181+'Bilanz 2'!C197</f>
        <v>0</v>
      </c>
      <c r="C60" s="17">
        <f>IFERROR((('Bilanz 2'!D21+'Bilanz 2'!D37+'Bilanz 2'!D53+'Bilanz 2'!D69+'Bilanz 2'!D85+'Bilanz 2'!D101+'Bilanz 2'!D117+'Bilanz 2'!D133+'Bilanz 2'!D149+'Bilanz 2'!D165+'Bilanz 2'!D181+'Bilanz 2'!D197)/$N$8),0)</f>
        <v>0</v>
      </c>
      <c r="D60" s="17">
        <f>IFERROR((('Bilanz 2'!E21+'Bilanz 2'!E37+'Bilanz 2'!E53+'Bilanz 2'!E69+'Bilanz 2'!E85+'Bilanz 2'!E101+'Bilanz 2'!E117+'Bilanz 2'!E133+'Bilanz 2'!E149+'Bilanz 2'!E165+'Bilanz 2'!E181+'Bilanz 2'!E197)/$N$8),0)</f>
        <v>0</v>
      </c>
      <c r="E60" s="17">
        <f>IFERROR((('Bilanz 2'!F21+'Bilanz 2'!F37+'Bilanz 2'!F53+'Bilanz 2'!F69+'Bilanz 2'!F85+'Bilanz 2'!F101+'Bilanz 2'!F117+'Bilanz 2'!F133+'Bilanz 2'!F149+'Bilanz 2'!F165+'Bilanz 2'!F181+'Bilanz 2'!F197)/$N$8),0)</f>
        <v>0</v>
      </c>
      <c r="F60" s="17">
        <f>IFERROR((('Bilanz 2'!G21+'Bilanz 2'!G37+'Bilanz 2'!G53+'Bilanz 2'!G69+'Bilanz 2'!G85+'Bilanz 2'!G101+'Bilanz 2'!G117+'Bilanz 2'!G133+'Bilanz 2'!G149+'Bilanz 2'!G165+'Bilanz 2'!G181+'Bilanz 2'!G197)/$N$8),0)</f>
        <v>0</v>
      </c>
      <c r="G60" s="17">
        <f>IFERROR((('Bilanz 2'!H21+'Bilanz 2'!H37+'Bilanz 2'!H53+'Bilanz 2'!H69+'Bilanz 2'!H85+'Bilanz 2'!H101+'Bilanz 2'!H117+'Bilanz 2'!H133+'Bilanz 2'!H149+'Bilanz 2'!H165+'Bilanz 2'!H181+'Bilanz 2'!H197)/$N$8),0)</f>
        <v>0</v>
      </c>
      <c r="H60" s="17">
        <f>IFERROR((('Bilanz 2'!I21+'Bilanz 2'!I37+'Bilanz 2'!I53+'Bilanz 2'!I69+'Bilanz 2'!I85+'Bilanz 2'!I101+'Bilanz 2'!I117+'Bilanz 2'!I133+'Bilanz 2'!I149+'Bilanz 2'!I165+'Bilanz 2'!I181+'Bilanz 2'!I197)/$N$8),0)</f>
        <v>0</v>
      </c>
      <c r="I60" s="17">
        <f>IFERROR((('Bilanz 2'!J21+'Bilanz 2'!J37+'Bilanz 2'!J53+'Bilanz 2'!J69+'Bilanz 2'!J85+'Bilanz 2'!J101+'Bilanz 2'!J117+'Bilanz 2'!J133+'Bilanz 2'!J149+'Bilanz 2'!J165+'Bilanz 2'!J181+'Bilanz 2'!J197)/$N$8),0)</f>
        <v>0</v>
      </c>
      <c r="J60" s="17">
        <f>IFERROR((('Bilanz 2'!K21+'Bilanz 2'!K37+'Bilanz 2'!K53+'Bilanz 2'!K69+'Bilanz 2'!K85+'Bilanz 2'!K101+'Bilanz 2'!K117+'Bilanz 2'!K133+'Bilanz 2'!K149+'Bilanz 2'!K165+'Bilanz 2'!K181+'Bilanz 2'!K197)/$N$8),0)</f>
        <v>0</v>
      </c>
      <c r="K60" s="17">
        <f t="shared" si="9"/>
        <v>0</v>
      </c>
      <c r="L60" s="17">
        <f t="shared" si="10"/>
        <v>0</v>
      </c>
      <c r="M60" s="26">
        <f t="shared" si="11"/>
        <v>0</v>
      </c>
    </row>
    <row r="61" spans="1:13" ht="15" thickBot="1" x14ac:dyDescent="0.35">
      <c r="A61" s="124" t="s">
        <v>14</v>
      </c>
      <c r="B61" s="70">
        <f>'Bilanz 2'!C22+'Bilanz 2'!C38+'Bilanz 2'!C54+'Bilanz 2'!C70+'Bilanz 2'!C86+'Bilanz 2'!C102+'Bilanz 2'!C118+'Bilanz 2'!C134+'Bilanz 2'!C150+'Bilanz 2'!C166+'Bilanz 2'!C182+'Bilanz 2'!C198</f>
        <v>0</v>
      </c>
      <c r="C61" s="17">
        <f>IFERROR((('Bilanz 2'!D22+'Bilanz 2'!D38+'Bilanz 2'!D54+'Bilanz 2'!D70+'Bilanz 2'!D86+'Bilanz 2'!D102+'Bilanz 2'!D118+'Bilanz 2'!D134+'Bilanz 2'!D150+'Bilanz 2'!D166+'Bilanz 2'!D182+'Bilanz 2'!D198)/$N$8),0)</f>
        <v>0</v>
      </c>
      <c r="D61" s="17">
        <f>IFERROR((('Bilanz 2'!E22+'Bilanz 2'!E38+'Bilanz 2'!E54+'Bilanz 2'!E70+'Bilanz 2'!E86+'Bilanz 2'!E102+'Bilanz 2'!E118+'Bilanz 2'!E134+'Bilanz 2'!E150+'Bilanz 2'!E166+'Bilanz 2'!E182+'Bilanz 2'!E198)/$N$8),0)</f>
        <v>0</v>
      </c>
      <c r="E61" s="17">
        <f>IFERROR((('Bilanz 2'!F22+'Bilanz 2'!F38+'Bilanz 2'!F54+'Bilanz 2'!F70+'Bilanz 2'!F86+'Bilanz 2'!F102+'Bilanz 2'!F118+'Bilanz 2'!F134+'Bilanz 2'!F150+'Bilanz 2'!F166+'Bilanz 2'!F182+'Bilanz 2'!F198)/$N$8),0)</f>
        <v>0</v>
      </c>
      <c r="F61" s="17">
        <f>IFERROR((('Bilanz 2'!G22+'Bilanz 2'!G38+'Bilanz 2'!G54+'Bilanz 2'!G70+'Bilanz 2'!G86+'Bilanz 2'!G102+'Bilanz 2'!G118+'Bilanz 2'!G134+'Bilanz 2'!G150+'Bilanz 2'!G166+'Bilanz 2'!G182+'Bilanz 2'!G198)/$N$8),0)</f>
        <v>0</v>
      </c>
      <c r="G61" s="17">
        <f>IFERROR((('Bilanz 2'!H22+'Bilanz 2'!H38+'Bilanz 2'!H54+'Bilanz 2'!H70+'Bilanz 2'!H86+'Bilanz 2'!H102+'Bilanz 2'!H118+'Bilanz 2'!H134+'Bilanz 2'!H150+'Bilanz 2'!H166+'Bilanz 2'!H182+'Bilanz 2'!H198)/$N$8),0)</f>
        <v>0</v>
      </c>
      <c r="H61" s="17">
        <f>IFERROR((('Bilanz 2'!I22+'Bilanz 2'!I38+'Bilanz 2'!I54+'Bilanz 2'!I70+'Bilanz 2'!I86+'Bilanz 2'!I102+'Bilanz 2'!I118+'Bilanz 2'!I134+'Bilanz 2'!I150+'Bilanz 2'!I166+'Bilanz 2'!I182+'Bilanz 2'!I198)/$N$8),0)</f>
        <v>0</v>
      </c>
      <c r="I61" s="17">
        <f>IFERROR((('Bilanz 2'!J22+'Bilanz 2'!J38+'Bilanz 2'!J54+'Bilanz 2'!J70+'Bilanz 2'!J86+'Bilanz 2'!J102+'Bilanz 2'!J118+'Bilanz 2'!J134+'Bilanz 2'!J150+'Bilanz 2'!J166+'Bilanz 2'!J182+'Bilanz 2'!J198)/$N$8),0)</f>
        <v>0</v>
      </c>
      <c r="J61" s="17">
        <f>IFERROR((('Bilanz 2'!K22+'Bilanz 2'!K38+'Bilanz 2'!K54+'Bilanz 2'!K70+'Bilanz 2'!K86+'Bilanz 2'!K102+'Bilanz 2'!K118+'Bilanz 2'!K134+'Bilanz 2'!K150+'Bilanz 2'!K166+'Bilanz 2'!K182+'Bilanz 2'!K198)/$N$8),0)</f>
        <v>0</v>
      </c>
      <c r="K61" s="28">
        <f t="shared" si="9"/>
        <v>0</v>
      </c>
      <c r="L61" s="28">
        <f t="shared" si="10"/>
        <v>0</v>
      </c>
      <c r="M61" s="66">
        <f t="shared" si="11"/>
        <v>0</v>
      </c>
    </row>
    <row r="62" spans="1:13" x14ac:dyDescent="0.3">
      <c r="A62" s="37"/>
      <c r="B62" s="38"/>
      <c r="C62" s="39"/>
      <c r="D62" s="39"/>
      <c r="E62" s="39"/>
      <c r="F62" s="39"/>
      <c r="G62" s="39"/>
      <c r="H62" s="39"/>
      <c r="I62" s="39"/>
      <c r="J62" s="39"/>
      <c r="K62" s="39"/>
      <c r="L62" s="39"/>
    </row>
    <row r="63" spans="1:13" x14ac:dyDescent="0.3">
      <c r="A63" s="37"/>
      <c r="B63" s="38"/>
      <c r="C63" s="39"/>
      <c r="D63" s="39"/>
      <c r="E63" s="39"/>
      <c r="F63" s="39"/>
      <c r="G63" s="39"/>
      <c r="H63" s="39"/>
      <c r="I63" s="39"/>
      <c r="J63" s="39"/>
      <c r="K63" s="39"/>
      <c r="L63" s="39"/>
    </row>
    <row r="64" spans="1:13" x14ac:dyDescent="0.3">
      <c r="A64" s="37"/>
      <c r="B64" s="38"/>
      <c r="C64" s="39"/>
      <c r="D64" s="39"/>
      <c r="E64" s="39"/>
      <c r="F64" s="39"/>
      <c r="G64" s="39"/>
      <c r="H64" s="39"/>
      <c r="I64" s="39"/>
      <c r="J64" s="39"/>
      <c r="K64" s="39"/>
      <c r="L64" s="39"/>
    </row>
    <row r="65" spans="1:10" x14ac:dyDescent="0.3">
      <c r="A65" s="13"/>
      <c r="B65" s="13"/>
      <c r="C65" s="13"/>
      <c r="D65" s="13"/>
      <c r="E65" s="13"/>
      <c r="F65" s="13"/>
      <c r="G65" s="13"/>
      <c r="H65" s="13"/>
      <c r="I65" s="13"/>
      <c r="J65" s="13"/>
    </row>
  </sheetData>
  <sheetProtection algorithmName="SHA-512" hashValue="XzQC/O2Q4VsCS5QuHJYIvpZt+1LwUDCWOWHQvKEPl1kyZG92wcvxaS3zkS15YSCzk9n6WmM12lX8S12KMS94wA==" saltValue="ued854NmQuvzl2tOKNMgJg==" spinCount="100000" sheet="1" objects="1" scenarios="1" selectLockedCells="1" selectUnlockedCells="1"/>
  <mergeCells count="1">
    <mergeCell ref="B4:F4"/>
  </mergeCells>
  <phoneticPr fontId="11" type="noConversion"/>
  <conditionalFormatting sqref="B12:N19">
    <cfRule type="containsErrors" dxfId="17" priority="1">
      <formula>ISERROR(B12)</formula>
    </cfRule>
  </conditionalFormatting>
  <conditionalFormatting sqref="B21:N25">
    <cfRule type="containsErrors" dxfId="16" priority="14">
      <formula>ISERROR(B21)</formula>
    </cfRule>
  </conditionalFormatting>
  <conditionalFormatting sqref="C33:J44">
    <cfRule type="cellIs" dxfId="15" priority="7" operator="equal">
      <formula>0</formula>
    </cfRule>
  </conditionalFormatting>
  <conditionalFormatting sqref="C50:J61">
    <cfRule type="cellIs" dxfId="14" priority="2" operator="equal">
      <formula>0</formula>
    </cfRule>
  </conditionalFormatting>
  <conditionalFormatting sqref="C33:M44">
    <cfRule type="containsErrors" dxfId="13" priority="4">
      <formula>ISERROR(C33)</formula>
    </cfRule>
  </conditionalFormatting>
  <pageMargins left="0.7" right="0.7" top="0.78740157499999996" bottom="0.78740157499999996" header="0.3" footer="0.3"/>
  <pageSetup paperSize="9" orientation="portrait" horizontalDpi="1200" verticalDpi="1200" r:id="rId1"/>
  <ignoredErrors>
    <ignoredError sqref="D21:M21"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928DC-1C07-42E0-8951-5A0262979BA3}">
  <sheetPr codeName="Tabelle4"/>
  <dimension ref="A1:W198"/>
  <sheetViews>
    <sheetView workbookViewId="0">
      <selection activeCell="B6" sqref="B6"/>
    </sheetView>
  </sheetViews>
  <sheetFormatPr baseColWidth="10" defaultRowHeight="14.4" x14ac:dyDescent="0.3"/>
  <cols>
    <col min="1" max="1" width="11.5546875" style="12"/>
    <col min="2" max="2" width="21.33203125" style="12" customWidth="1"/>
    <col min="3" max="11" width="13.109375" style="12" customWidth="1"/>
    <col min="12" max="13" width="11.5546875" style="12"/>
    <col min="14" max="14" width="21.109375" style="12" customWidth="1"/>
    <col min="15" max="23" width="13.109375" style="12" customWidth="1"/>
    <col min="24" max="16384" width="11.5546875" style="12"/>
  </cols>
  <sheetData>
    <row r="1" spans="1:23" s="111" customFormat="1" x14ac:dyDescent="0.3"/>
    <row r="2" spans="1:23" s="111" customFormat="1" ht="34.200000000000003" customHeight="1" x14ac:dyDescent="0.3"/>
    <row r="4" spans="1:23" ht="18" customHeight="1" x14ac:dyDescent="0.3">
      <c r="A4" s="179" t="s">
        <v>105</v>
      </c>
      <c r="B4" s="179"/>
      <c r="C4" s="180" t="str">
        <f>Januar!B4</f>
        <v>Musterfirma AG</v>
      </c>
      <c r="D4" s="180"/>
      <c r="E4" s="180"/>
      <c r="F4" s="180"/>
    </row>
    <row r="6" spans="1:23" ht="18" x14ac:dyDescent="0.35">
      <c r="B6" s="41" t="s">
        <v>85</v>
      </c>
    </row>
    <row r="8" spans="1:23" ht="18" x14ac:dyDescent="0.35">
      <c r="B8" s="71" t="s">
        <v>16</v>
      </c>
      <c r="N8" s="41" t="s">
        <v>92</v>
      </c>
    </row>
    <row r="9" spans="1:23" ht="100.8" x14ac:dyDescent="0.3">
      <c r="B9" s="1" t="s">
        <v>10</v>
      </c>
      <c r="C9" s="52" t="s">
        <v>2</v>
      </c>
      <c r="D9" s="10" t="s">
        <v>81</v>
      </c>
      <c r="E9" s="2" t="s">
        <v>158</v>
      </c>
      <c r="F9" s="3" t="s">
        <v>82</v>
      </c>
      <c r="G9" s="4" t="s">
        <v>83</v>
      </c>
      <c r="H9" s="5" t="s">
        <v>84</v>
      </c>
      <c r="I9" s="8" t="s">
        <v>159</v>
      </c>
      <c r="J9" s="9" t="s">
        <v>160</v>
      </c>
      <c r="K9" s="20" t="s">
        <v>161</v>
      </c>
      <c r="N9" s="1" t="s">
        <v>10</v>
      </c>
      <c r="O9" s="52" t="s">
        <v>2</v>
      </c>
      <c r="P9" s="10" t="s">
        <v>81</v>
      </c>
      <c r="Q9" s="2" t="s">
        <v>158</v>
      </c>
      <c r="R9" s="3" t="s">
        <v>82</v>
      </c>
      <c r="S9" s="4" t="s">
        <v>83</v>
      </c>
      <c r="T9" s="5" t="s">
        <v>84</v>
      </c>
      <c r="U9" s="8" t="s">
        <v>159</v>
      </c>
      <c r="V9" s="9" t="s">
        <v>160</v>
      </c>
      <c r="W9" s="20" t="s">
        <v>161</v>
      </c>
    </row>
    <row r="10" spans="1:23" x14ac:dyDescent="0.3">
      <c r="B10" s="11" t="s">
        <v>35</v>
      </c>
      <c r="C10" s="81">
        <f>SUM(C11:C22)</f>
        <v>201.7</v>
      </c>
      <c r="D10" s="81">
        <f t="shared" ref="D10:K10" si="0">SUM(D11:D22)</f>
        <v>1.8</v>
      </c>
      <c r="E10" s="81">
        <f t="shared" si="0"/>
        <v>6</v>
      </c>
      <c r="F10" s="81">
        <f t="shared" si="0"/>
        <v>19</v>
      </c>
      <c r="G10" s="81">
        <f t="shared" si="0"/>
        <v>17.899999999999999</v>
      </c>
      <c r="H10" s="81">
        <f t="shared" si="0"/>
        <v>0</v>
      </c>
      <c r="I10" s="81">
        <f t="shared" si="0"/>
        <v>23</v>
      </c>
      <c r="J10" s="81">
        <f t="shared" si="0"/>
        <v>119</v>
      </c>
      <c r="K10" s="81">
        <f t="shared" si="0"/>
        <v>0</v>
      </c>
      <c r="N10" s="11" t="s">
        <v>35</v>
      </c>
      <c r="O10" s="81">
        <f>C10+C26+C42+C58+C74+C90+C106+C122+C138+C154+C170+C186</f>
        <v>403.4</v>
      </c>
      <c r="P10" s="81">
        <f t="shared" ref="P10:W22" si="1">D10+D26+D42+D58+D74+D90+D106+D122+D138+D154+D170+D186</f>
        <v>3.6</v>
      </c>
      <c r="Q10" s="81">
        <f t="shared" si="1"/>
        <v>12</v>
      </c>
      <c r="R10" s="81">
        <f t="shared" si="1"/>
        <v>38</v>
      </c>
      <c r="S10" s="81">
        <f t="shared" si="1"/>
        <v>35.799999999999997</v>
      </c>
      <c r="T10" s="81">
        <f t="shared" si="1"/>
        <v>0</v>
      </c>
      <c r="U10" s="81">
        <f t="shared" si="1"/>
        <v>46</v>
      </c>
      <c r="V10" s="81">
        <f t="shared" si="1"/>
        <v>238</v>
      </c>
      <c r="W10" s="81">
        <f t="shared" si="1"/>
        <v>0</v>
      </c>
    </row>
    <row r="11" spans="1:23" ht="24" x14ac:dyDescent="0.3">
      <c r="B11" s="16" t="s">
        <v>15</v>
      </c>
      <c r="C11" s="19" cm="1">
        <f t="array" ref="C11">IF(ISERROR(VLOOKUP($B11,Januar!$C$9:$C$1492,1,FALSE)),0,SUM(_xlfn._xlws.FILTER(Januar!D$9:D$1492,Januar!$C$9:$C$1492=$B11)))</f>
        <v>16.8</v>
      </c>
      <c r="D11" s="19" cm="1">
        <f t="array" ref="D11">IF(ISERROR(VLOOKUP($B11,Januar!$C$9:$C$1492,1,FALSE)),0,SUM(_xlfn._xlws.FILTER(Januar!E$9:E$1492,Januar!$C$9:$C$1492=$B11)))</f>
        <v>1.8</v>
      </c>
      <c r="E11" s="19" cm="1">
        <f t="array" ref="E11">IF(ISERROR(VLOOKUP($B11,Januar!$C$9:$C$1492,1,FALSE)),0,SUM(_xlfn._xlws.FILTER(Januar!F$9:F$1492,Januar!$C$9:$C$1492=$B11)))</f>
        <v>0</v>
      </c>
      <c r="F11" s="19" cm="1">
        <f t="array" ref="F11">IF(ISERROR(VLOOKUP($B11,Januar!$C$9:$C$1492,1,FALSE)),0,SUM(_xlfn._xlws.FILTER(Januar!G$9:G$1492,Januar!$C$9:$C$1492=$B11)))</f>
        <v>0</v>
      </c>
      <c r="G11" s="19" cm="1">
        <f t="array" ref="G11">IF(ISERROR(VLOOKUP($B11,Januar!$C$9:$C$1492,1,FALSE)),0,SUM(_xlfn._xlws.FILTER(Januar!H$9:H$1492,Januar!$C$9:$C$1492=$B11)))</f>
        <v>0</v>
      </c>
      <c r="H11" s="19" cm="1">
        <f t="array" ref="H11">IF(ISERROR(VLOOKUP($B11,Januar!$C$9:$C$1492,1,FALSE)),0,SUM(_xlfn._xlws.FILTER(Januar!I$9:I$1492,Januar!$C$9:$C$1492=$B11)))</f>
        <v>0</v>
      </c>
      <c r="I11" s="19" cm="1">
        <f t="array" ref="I11">IF(ISERROR(VLOOKUP($B11,Januar!$C$9:$C$1492,1,FALSE)),0,SUM(_xlfn._xlws.FILTER(Januar!J$9:J$1492,Januar!$C$9:$C$1492=$B11)))</f>
        <v>0</v>
      </c>
      <c r="J11" s="19" cm="1">
        <f t="array" ref="J11">IF(ISERROR(VLOOKUP($B11,Januar!$C$9:$C$1492,1,FALSE)),0,SUM(_xlfn._xlws.FILTER(Januar!K$9:K$1492,Januar!$C$9:$C$1492=$B11)))</f>
        <v>0</v>
      </c>
      <c r="K11" s="19" cm="1">
        <f t="array" ref="K11">IF(ISERROR(VLOOKUP($B11,Januar!$C$9:$C$1492,1,FALSE)),0,SUM(_xlfn._xlws.FILTER(Januar!L$9:L$1492,Januar!$C$9:$C$1492=$B11)))</f>
        <v>0</v>
      </c>
      <c r="N11" s="16" t="s">
        <v>15</v>
      </c>
      <c r="O11" s="19">
        <f t="shared" ref="O11:O22" si="2">C11+C27+C43+C59+C75+C91+C107+C123+C139+C155+C171+C187</f>
        <v>33.6</v>
      </c>
      <c r="P11" s="19">
        <f t="shared" si="1"/>
        <v>3.6</v>
      </c>
      <c r="Q11" s="19">
        <f t="shared" si="1"/>
        <v>0</v>
      </c>
      <c r="R11" s="19">
        <f t="shared" si="1"/>
        <v>0</v>
      </c>
      <c r="S11" s="19">
        <f t="shared" si="1"/>
        <v>0</v>
      </c>
      <c r="T11" s="19">
        <f t="shared" si="1"/>
        <v>0</v>
      </c>
      <c r="U11" s="19">
        <f t="shared" si="1"/>
        <v>0</v>
      </c>
      <c r="V11" s="19">
        <f t="shared" si="1"/>
        <v>0</v>
      </c>
      <c r="W11" s="19">
        <f t="shared" si="1"/>
        <v>0</v>
      </c>
    </row>
    <row r="12" spans="1:23" ht="25.2" customHeight="1" x14ac:dyDescent="0.3">
      <c r="B12" s="16" t="s">
        <v>20</v>
      </c>
      <c r="C12" s="19" cm="1">
        <f t="array" ref="C12">IF(ISERROR(VLOOKUP($B12,Januar!$C$9:$C$1492,1,FALSE)),0,SUM(_xlfn._xlws.FILTER(Januar!D$9:D$1492,Januar!$C$9:$C$1492=$B12)))</f>
        <v>4.5</v>
      </c>
      <c r="D12" s="19" cm="1">
        <f t="array" ref="D12">IF(ISERROR(VLOOKUP($B12,Januar!$C$9:$C$1492,1,FALSE)),0,SUM(_xlfn._xlws.FILTER(Januar!E$9:E$1492,Januar!$C$9:$C$1492=$B12)))</f>
        <v>0</v>
      </c>
      <c r="E12" s="19" cm="1">
        <f t="array" ref="E12">IF(ISERROR(VLOOKUP($B12,Januar!$C$9:$C$1492,1,FALSE)),0,SUM(_xlfn._xlws.FILTER(Januar!F$9:F$1492,Januar!$C$9:$C$1492=$B12)))</f>
        <v>0</v>
      </c>
      <c r="F12" s="19" cm="1">
        <f t="array" ref="F12">IF(ISERROR(VLOOKUP($B12,Januar!$C$9:$C$1492,1,FALSE)),0,SUM(_xlfn._xlws.FILTER(Januar!G$9:G$1492,Januar!$C$9:$C$1492=$B12)))</f>
        <v>0</v>
      </c>
      <c r="G12" s="19" cm="1">
        <f t="array" ref="G12">IF(ISERROR(VLOOKUP($B12,Januar!$C$9:$C$1492,1,FALSE)),0,SUM(_xlfn._xlws.FILTER(Januar!H$9:H$1492,Januar!$C$9:$C$1492=$B12)))</f>
        <v>4.5</v>
      </c>
      <c r="H12" s="19" cm="1">
        <f t="array" ref="H12">IF(ISERROR(VLOOKUP($B12,Januar!$C$9:$C$1492,1,FALSE)),0,SUM(_xlfn._xlws.FILTER(Januar!I$9:I$1492,Januar!$C$9:$C$1492=$B12)))</f>
        <v>0</v>
      </c>
      <c r="I12" s="19" cm="1">
        <f t="array" ref="I12">IF(ISERROR(VLOOKUP($B12,Januar!$C$9:$C$1492,1,FALSE)),0,SUM(_xlfn._xlws.FILTER(Januar!J$9:J$1492,Januar!$C$9:$C$1492=$B12)))</f>
        <v>0</v>
      </c>
      <c r="J12" s="19" cm="1">
        <f t="array" ref="J12">IF(ISERROR(VLOOKUP($B12,Januar!$C$9:$C$1492,1,FALSE)),0,SUM(_xlfn._xlws.FILTER(Januar!K$9:K$1492,Januar!$C$9:$C$1492=$B12)))</f>
        <v>0</v>
      </c>
      <c r="K12" s="19" cm="1">
        <f t="array" ref="K12">IF(ISERROR(VLOOKUP($B12,Januar!$C$9:$C$1492,1,FALSE)),0,SUM(_xlfn._xlws.FILTER(Januar!L$9:L$1492,Januar!$C$9:$C$1492=$B12)))</f>
        <v>0</v>
      </c>
      <c r="N12" s="16" t="s">
        <v>20</v>
      </c>
      <c r="O12" s="19">
        <f t="shared" si="2"/>
        <v>9</v>
      </c>
      <c r="P12" s="19">
        <f t="shared" si="1"/>
        <v>0</v>
      </c>
      <c r="Q12" s="19">
        <f t="shared" si="1"/>
        <v>0</v>
      </c>
      <c r="R12" s="19">
        <f t="shared" si="1"/>
        <v>0</v>
      </c>
      <c r="S12" s="19">
        <f t="shared" si="1"/>
        <v>9</v>
      </c>
      <c r="T12" s="19">
        <f t="shared" si="1"/>
        <v>0</v>
      </c>
      <c r="U12" s="19">
        <f t="shared" si="1"/>
        <v>0</v>
      </c>
      <c r="V12" s="19">
        <f t="shared" si="1"/>
        <v>0</v>
      </c>
      <c r="W12" s="19">
        <f t="shared" si="1"/>
        <v>0</v>
      </c>
    </row>
    <row r="13" spans="1:23" ht="17.399999999999999" customHeight="1" x14ac:dyDescent="0.3">
      <c r="B13" s="16" t="s">
        <v>19</v>
      </c>
      <c r="C13" s="19" cm="1">
        <f t="array" ref="C13">IF(ISERROR(VLOOKUP($B13,Januar!$C$9:$C$1492,1,FALSE)),0,SUM(_xlfn._xlws.FILTER(Januar!D$9:D$1492,Januar!$C$9:$C$1492=$B13)))</f>
        <v>19.399999999999999</v>
      </c>
      <c r="D13" s="19" cm="1">
        <f t="array" ref="D13">IF(ISERROR(VLOOKUP($B13,Januar!$C$9:$C$1492,1,FALSE)),0,SUM(_xlfn._xlws.FILTER(Januar!E$9:E$1492,Januar!$C$9:$C$1492=$B13)))</f>
        <v>0</v>
      </c>
      <c r="E13" s="19" cm="1">
        <f t="array" ref="E13">IF(ISERROR(VLOOKUP($B13,Januar!$C$9:$C$1492,1,FALSE)),0,SUM(_xlfn._xlws.FILTER(Januar!F$9:F$1492,Januar!$C$9:$C$1492=$B13)))</f>
        <v>6</v>
      </c>
      <c r="F13" s="19" cm="1">
        <f t="array" ref="F13">IF(ISERROR(VLOOKUP($B13,Januar!$C$9:$C$1492,1,FALSE)),0,SUM(_xlfn._xlws.FILTER(Januar!G$9:G$1492,Januar!$C$9:$C$1492=$B13)))</f>
        <v>0</v>
      </c>
      <c r="G13" s="19" cm="1">
        <f t="array" ref="G13">IF(ISERROR(VLOOKUP($B13,Januar!$C$9:$C$1492,1,FALSE)),0,SUM(_xlfn._xlws.FILTER(Januar!H$9:H$1492,Januar!$C$9:$C$1492=$B13)))</f>
        <v>13.4</v>
      </c>
      <c r="H13" s="19" cm="1">
        <f t="array" ref="H13">IF(ISERROR(VLOOKUP($B13,Januar!$C$9:$C$1492,1,FALSE)),0,SUM(_xlfn._xlws.FILTER(Januar!I$9:I$1492,Januar!$C$9:$C$1492=$B13)))</f>
        <v>0</v>
      </c>
      <c r="I13" s="19" cm="1">
        <f t="array" ref="I13">IF(ISERROR(VLOOKUP($B13,Januar!$C$9:$C$1492,1,FALSE)),0,SUM(_xlfn._xlws.FILTER(Januar!J$9:J$1492,Januar!$C$9:$C$1492=$B13)))</f>
        <v>0</v>
      </c>
      <c r="J13" s="19" cm="1">
        <f t="array" ref="J13">IF(ISERROR(VLOOKUP($B13,Januar!$C$9:$C$1492,1,FALSE)),0,SUM(_xlfn._xlws.FILTER(Januar!K$9:K$1492,Januar!$C$9:$C$1492=$B13)))</f>
        <v>0</v>
      </c>
      <c r="K13" s="19" cm="1">
        <f t="array" ref="K13">IF(ISERROR(VLOOKUP($B13,Januar!$C$9:$C$1492,1,FALSE)),0,SUM(_xlfn._xlws.FILTER(Januar!L$9:L$1492,Januar!$C$9:$C$1492=$B13)))</f>
        <v>0</v>
      </c>
      <c r="N13" s="16" t="s">
        <v>19</v>
      </c>
      <c r="O13" s="19">
        <f t="shared" si="2"/>
        <v>38.799999999999997</v>
      </c>
      <c r="P13" s="19">
        <f t="shared" si="1"/>
        <v>0</v>
      </c>
      <c r="Q13" s="19">
        <f t="shared" si="1"/>
        <v>12</v>
      </c>
      <c r="R13" s="19">
        <f t="shared" si="1"/>
        <v>0</v>
      </c>
      <c r="S13" s="19">
        <f t="shared" si="1"/>
        <v>26.8</v>
      </c>
      <c r="T13" s="19">
        <f t="shared" si="1"/>
        <v>0</v>
      </c>
      <c r="U13" s="19">
        <f t="shared" si="1"/>
        <v>0</v>
      </c>
      <c r="V13" s="19">
        <f t="shared" si="1"/>
        <v>0</v>
      </c>
      <c r="W13" s="19">
        <f t="shared" si="1"/>
        <v>0</v>
      </c>
    </row>
    <row r="14" spans="1:23" x14ac:dyDescent="0.3">
      <c r="B14" s="16" t="s">
        <v>11</v>
      </c>
      <c r="C14" s="19" cm="1">
        <f t="array" ref="C14">IF(ISERROR(VLOOKUP($B14,Januar!$C$9:$C$1492,1,FALSE)),0,SUM(_xlfn._xlws.FILTER(Januar!D$9:D$1492,Januar!$C$9:$C$1492=$B14)))</f>
        <v>0</v>
      </c>
      <c r="D14" s="19" cm="1">
        <f t="array" ref="D14">IF(ISERROR(VLOOKUP($B14,Januar!$C$9:$C$1492,1,FALSE)),0,SUM(_xlfn._xlws.FILTER(Januar!E$9:E$1492,Januar!$C$9:$C$1492=$B14)))</f>
        <v>0</v>
      </c>
      <c r="E14" s="19" cm="1">
        <f t="array" ref="E14">IF(ISERROR(VLOOKUP($B14,Januar!$C$9:$C$1492,1,FALSE)),0,SUM(_xlfn._xlws.FILTER(Januar!F$9:F$1492,Januar!$C$9:$C$1492=$B14)))</f>
        <v>0</v>
      </c>
      <c r="F14" s="19" cm="1">
        <f t="array" ref="F14">IF(ISERROR(VLOOKUP($B14,Januar!$C$9:$C$1492,1,FALSE)),0,SUM(_xlfn._xlws.FILTER(Januar!G$9:G$1492,Januar!$C$9:$C$1492=$B14)))</f>
        <v>0</v>
      </c>
      <c r="G14" s="19" cm="1">
        <f t="array" ref="G14">IF(ISERROR(VLOOKUP($B14,Januar!$C$9:$C$1492,1,FALSE)),0,SUM(_xlfn._xlws.FILTER(Januar!H$9:H$1492,Januar!$C$9:$C$1492=$B14)))</f>
        <v>0</v>
      </c>
      <c r="H14" s="19" cm="1">
        <f t="array" ref="H14">IF(ISERROR(VLOOKUP($B14,Januar!$C$9:$C$1492,1,FALSE)),0,SUM(_xlfn._xlws.FILTER(Januar!I$9:I$1492,Januar!$C$9:$C$1492=$B14)))</f>
        <v>0</v>
      </c>
      <c r="I14" s="19" cm="1">
        <f t="array" ref="I14">IF(ISERROR(VLOOKUP($B14,Januar!$C$9:$C$1492,1,FALSE)),0,SUM(_xlfn._xlws.FILTER(Januar!J$9:J$1492,Januar!$C$9:$C$1492=$B14)))</f>
        <v>0</v>
      </c>
      <c r="J14" s="19" cm="1">
        <f t="array" ref="J14">IF(ISERROR(VLOOKUP($B14,Januar!$C$9:$C$1492,1,FALSE)),0,SUM(_xlfn._xlws.FILTER(Januar!K$9:K$1492,Januar!$C$9:$C$1492=$B14)))</f>
        <v>0</v>
      </c>
      <c r="K14" s="19" cm="1">
        <f t="array" ref="K14">IF(ISERROR(VLOOKUP($B14,Januar!$C$9:$C$1492,1,FALSE)),0,SUM(_xlfn._xlws.FILTER(Januar!L$9:L$1492,Januar!$C$9:$C$1492=$B14)))</f>
        <v>0</v>
      </c>
      <c r="N14" s="16" t="s">
        <v>11</v>
      </c>
      <c r="O14" s="19">
        <f t="shared" si="2"/>
        <v>0</v>
      </c>
      <c r="P14" s="19">
        <f t="shared" si="1"/>
        <v>0</v>
      </c>
      <c r="Q14" s="19">
        <f t="shared" si="1"/>
        <v>0</v>
      </c>
      <c r="R14" s="19">
        <f t="shared" si="1"/>
        <v>0</v>
      </c>
      <c r="S14" s="19">
        <f t="shared" si="1"/>
        <v>0</v>
      </c>
      <c r="T14" s="19">
        <f t="shared" si="1"/>
        <v>0</v>
      </c>
      <c r="U14" s="19">
        <f t="shared" si="1"/>
        <v>0</v>
      </c>
      <c r="V14" s="19">
        <f t="shared" si="1"/>
        <v>0</v>
      </c>
      <c r="W14" s="19">
        <f t="shared" si="1"/>
        <v>0</v>
      </c>
    </row>
    <row r="15" spans="1:23" x14ac:dyDescent="0.3">
      <c r="B15" s="16" t="s">
        <v>12</v>
      </c>
      <c r="C15" s="19" cm="1">
        <f t="array" ref="C15">IF(ISERROR(VLOOKUP($B15,Januar!$C$9:$C$1492,1,FALSE)),0,SUM(_xlfn._xlws.FILTER(Januar!D$9:D$1492,Januar!$C$9:$C$1492=$B15)))</f>
        <v>0</v>
      </c>
      <c r="D15" s="19" cm="1">
        <f t="array" ref="D15">IF(ISERROR(VLOOKUP($B15,Januar!$C$9:$C$1492,1,FALSE)),0,SUM(_xlfn._xlws.FILTER(Januar!E$9:E$1492,Januar!$C$9:$C$1492=$B15)))</f>
        <v>0</v>
      </c>
      <c r="E15" s="19" cm="1">
        <f t="array" ref="E15">IF(ISERROR(VLOOKUP($B15,Januar!$C$9:$C$1492,1,FALSE)),0,SUM(_xlfn._xlws.FILTER(Januar!F$9:F$1492,Januar!$C$9:$C$1492=$B15)))</f>
        <v>0</v>
      </c>
      <c r="F15" s="19" cm="1">
        <f t="array" ref="F15">IF(ISERROR(VLOOKUP($B15,Januar!$C$9:$C$1492,1,FALSE)),0,SUM(_xlfn._xlws.FILTER(Januar!G$9:G$1492,Januar!$C$9:$C$1492=$B15)))</f>
        <v>0</v>
      </c>
      <c r="G15" s="19" cm="1">
        <f t="array" ref="G15">IF(ISERROR(VLOOKUP($B15,Januar!$C$9:$C$1492,1,FALSE)),0,SUM(_xlfn._xlws.FILTER(Januar!H$9:H$1492,Januar!$C$9:$C$1492=$B15)))</f>
        <v>0</v>
      </c>
      <c r="H15" s="19" cm="1">
        <f t="array" ref="H15">IF(ISERROR(VLOOKUP($B15,Januar!$C$9:$C$1492,1,FALSE)),0,SUM(_xlfn._xlws.FILTER(Januar!I$9:I$1492,Januar!$C$9:$C$1492=$B15)))</f>
        <v>0</v>
      </c>
      <c r="I15" s="19" cm="1">
        <f t="array" ref="I15">IF(ISERROR(VLOOKUP($B15,Januar!$C$9:$C$1492,1,FALSE)),0,SUM(_xlfn._xlws.FILTER(Januar!J$9:J$1492,Januar!$C$9:$C$1492=$B15)))</f>
        <v>0</v>
      </c>
      <c r="J15" s="19" cm="1">
        <f t="array" ref="J15">IF(ISERROR(VLOOKUP($B15,Januar!$C$9:$C$1492,1,FALSE)),0,SUM(_xlfn._xlws.FILTER(Januar!K$9:K$1492,Januar!$C$9:$C$1492=$B15)))</f>
        <v>0</v>
      </c>
      <c r="K15" s="19" cm="1">
        <f t="array" ref="K15">IF(ISERROR(VLOOKUP($B15,Januar!$C$9:$C$1492,1,FALSE)),0,SUM(_xlfn._xlws.FILTER(Januar!L$9:L$1492,Januar!$C$9:$C$1492=$B15)))</f>
        <v>0</v>
      </c>
      <c r="N15" s="16" t="s">
        <v>12</v>
      </c>
      <c r="O15" s="19">
        <f t="shared" si="2"/>
        <v>0</v>
      </c>
      <c r="P15" s="19">
        <f t="shared" si="1"/>
        <v>0</v>
      </c>
      <c r="Q15" s="19">
        <f t="shared" si="1"/>
        <v>0</v>
      </c>
      <c r="R15" s="19">
        <f t="shared" si="1"/>
        <v>0</v>
      </c>
      <c r="S15" s="19">
        <f t="shared" si="1"/>
        <v>0</v>
      </c>
      <c r="T15" s="19">
        <f t="shared" si="1"/>
        <v>0</v>
      </c>
      <c r="U15" s="19">
        <f t="shared" si="1"/>
        <v>0</v>
      </c>
      <c r="V15" s="19">
        <f t="shared" si="1"/>
        <v>0</v>
      </c>
      <c r="W15" s="19">
        <f t="shared" si="1"/>
        <v>0</v>
      </c>
    </row>
    <row r="16" spans="1:23" ht="25.8" customHeight="1" x14ac:dyDescent="0.3">
      <c r="B16" s="16" t="s">
        <v>21</v>
      </c>
      <c r="C16" s="19" cm="1">
        <f t="array" ref="C16">IF(ISERROR(VLOOKUP($B16,Januar!$C$9:$C$1492,1,FALSE)),0,SUM(_xlfn._xlws.FILTER(Januar!D$9:D$1492,Januar!$C$9:$C$1492=$B16)))</f>
        <v>19</v>
      </c>
      <c r="D16" s="19" cm="1">
        <f t="array" ref="D16">IF(ISERROR(VLOOKUP($B16,Januar!$C$9:$C$1492,1,FALSE)),0,SUM(_xlfn._xlws.FILTER(Januar!E$9:E$1492,Januar!$C$9:$C$1492=$B16)))</f>
        <v>0</v>
      </c>
      <c r="E16" s="19" cm="1">
        <f t="array" ref="E16">IF(ISERROR(VLOOKUP($B16,Januar!$C$9:$C$1492,1,FALSE)),0,SUM(_xlfn._xlws.FILTER(Januar!F$9:F$1492,Januar!$C$9:$C$1492=$B16)))</f>
        <v>0</v>
      </c>
      <c r="F16" s="19" cm="1">
        <f t="array" ref="F16">IF(ISERROR(VLOOKUP($B16,Januar!$C$9:$C$1492,1,FALSE)),0,SUM(_xlfn._xlws.FILTER(Januar!G$9:G$1492,Januar!$C$9:$C$1492=$B16)))</f>
        <v>19</v>
      </c>
      <c r="G16" s="19" cm="1">
        <f t="array" ref="G16">IF(ISERROR(VLOOKUP($B16,Januar!$C$9:$C$1492,1,FALSE)),0,SUM(_xlfn._xlws.FILTER(Januar!H$9:H$1492,Januar!$C$9:$C$1492=$B16)))</f>
        <v>0</v>
      </c>
      <c r="H16" s="19" cm="1">
        <f t="array" ref="H16">IF(ISERROR(VLOOKUP($B16,Januar!$C$9:$C$1492,1,FALSE)),0,SUM(_xlfn._xlws.FILTER(Januar!I$9:I$1492,Januar!$C$9:$C$1492=$B16)))</f>
        <v>0</v>
      </c>
      <c r="I16" s="19" cm="1">
        <f t="array" ref="I16">IF(ISERROR(VLOOKUP($B16,Januar!$C$9:$C$1492,1,FALSE)),0,SUM(_xlfn._xlws.FILTER(Januar!J$9:J$1492,Januar!$C$9:$C$1492=$B16)))</f>
        <v>0</v>
      </c>
      <c r="J16" s="19" cm="1">
        <f t="array" ref="J16">IF(ISERROR(VLOOKUP($B16,Januar!$C$9:$C$1492,1,FALSE)),0,SUM(_xlfn._xlws.FILTER(Januar!K$9:K$1492,Januar!$C$9:$C$1492=$B16)))</f>
        <v>0</v>
      </c>
      <c r="K16" s="19" cm="1">
        <f t="array" ref="K16">IF(ISERROR(VLOOKUP($B16,Januar!$C$9:$C$1492,1,FALSE)),0,SUM(_xlfn._xlws.FILTER(Januar!L$9:L$1492,Januar!$C$9:$C$1492=$B16)))</f>
        <v>0</v>
      </c>
      <c r="N16" s="16" t="s">
        <v>21</v>
      </c>
      <c r="O16" s="19">
        <f t="shared" si="2"/>
        <v>38</v>
      </c>
      <c r="P16" s="19">
        <f t="shared" si="1"/>
        <v>0</v>
      </c>
      <c r="Q16" s="19">
        <f t="shared" si="1"/>
        <v>0</v>
      </c>
      <c r="R16" s="19">
        <f t="shared" si="1"/>
        <v>38</v>
      </c>
      <c r="S16" s="19">
        <f t="shared" si="1"/>
        <v>0</v>
      </c>
      <c r="T16" s="19">
        <f t="shared" si="1"/>
        <v>0</v>
      </c>
      <c r="U16" s="19">
        <f t="shared" si="1"/>
        <v>0</v>
      </c>
      <c r="V16" s="19">
        <f t="shared" si="1"/>
        <v>0</v>
      </c>
      <c r="W16" s="19">
        <f t="shared" si="1"/>
        <v>0</v>
      </c>
    </row>
    <row r="17" spans="2:23" x14ac:dyDescent="0.3">
      <c r="B17" s="16" t="s">
        <v>17</v>
      </c>
      <c r="C17" s="19" cm="1">
        <f t="array" ref="C17">IF(ISERROR(VLOOKUP($B17,Januar!$C$9:$C$1492,1,FALSE)),0,SUM(_xlfn._xlws.FILTER(Januar!D$9:D$1492,Januar!$C$9:$C$1492=$B17)))</f>
        <v>23</v>
      </c>
      <c r="D17" s="19" cm="1">
        <f t="array" ref="D17">IF(ISERROR(VLOOKUP($B17,Januar!$C$9:$C$1492,1,FALSE)),0,SUM(_xlfn._xlws.FILTER(Januar!E$9:E$1492,Januar!$C$9:$C$1492=$B17)))</f>
        <v>0</v>
      </c>
      <c r="E17" s="19" cm="1">
        <f t="array" ref="E17">IF(ISERROR(VLOOKUP($B17,Januar!$C$9:$C$1492,1,FALSE)),0,SUM(_xlfn._xlws.FILTER(Januar!F$9:F$1492,Januar!$C$9:$C$1492=$B17)))</f>
        <v>0</v>
      </c>
      <c r="F17" s="19" cm="1">
        <f t="array" ref="F17">IF(ISERROR(VLOOKUP($B17,Januar!$C$9:$C$1492,1,FALSE)),0,SUM(_xlfn._xlws.FILTER(Januar!G$9:G$1492,Januar!$C$9:$C$1492=$B17)))</f>
        <v>0</v>
      </c>
      <c r="G17" s="19" cm="1">
        <f t="array" ref="G17">IF(ISERROR(VLOOKUP($B17,Januar!$C$9:$C$1492,1,FALSE)),0,SUM(_xlfn._xlws.FILTER(Januar!H$9:H$1492,Januar!$C$9:$C$1492=$B17)))</f>
        <v>0</v>
      </c>
      <c r="H17" s="19" cm="1">
        <f t="array" ref="H17">IF(ISERROR(VLOOKUP($B17,Januar!$C$9:$C$1492,1,FALSE)),0,SUM(_xlfn._xlws.FILTER(Januar!I$9:I$1492,Januar!$C$9:$C$1492=$B17)))</f>
        <v>0</v>
      </c>
      <c r="I17" s="19" cm="1">
        <f t="array" ref="I17">IF(ISERROR(VLOOKUP($B17,Januar!$C$9:$C$1492,1,FALSE)),0,SUM(_xlfn._xlws.FILTER(Januar!J$9:J$1492,Januar!$C$9:$C$1492=$B17)))</f>
        <v>23</v>
      </c>
      <c r="J17" s="19" cm="1">
        <f t="array" ref="J17">IF(ISERROR(VLOOKUP($B17,Januar!$C$9:$C$1492,1,FALSE)),0,SUM(_xlfn._xlws.FILTER(Januar!K$9:K$1492,Januar!$C$9:$C$1492=$B17)))</f>
        <v>0</v>
      </c>
      <c r="K17" s="19" cm="1">
        <f t="array" ref="K17">IF(ISERROR(VLOOKUP($B17,Januar!$C$9:$C$1492,1,FALSE)),0,SUM(_xlfn._xlws.FILTER(Januar!L$9:L$1492,Januar!$C$9:$C$1492=$B17)))</f>
        <v>0</v>
      </c>
      <c r="N17" s="16" t="s">
        <v>17</v>
      </c>
      <c r="O17" s="19">
        <f t="shared" si="2"/>
        <v>46</v>
      </c>
      <c r="P17" s="19">
        <f t="shared" si="1"/>
        <v>0</v>
      </c>
      <c r="Q17" s="19">
        <f t="shared" si="1"/>
        <v>0</v>
      </c>
      <c r="R17" s="19">
        <f t="shared" si="1"/>
        <v>0</v>
      </c>
      <c r="S17" s="19">
        <f t="shared" si="1"/>
        <v>0</v>
      </c>
      <c r="T17" s="19">
        <f t="shared" si="1"/>
        <v>0</v>
      </c>
      <c r="U17" s="19">
        <f t="shared" si="1"/>
        <v>46</v>
      </c>
      <c r="V17" s="19">
        <f t="shared" si="1"/>
        <v>0</v>
      </c>
      <c r="W17" s="19">
        <f t="shared" si="1"/>
        <v>0</v>
      </c>
    </row>
    <row r="18" spans="2:23" ht="15" customHeight="1" x14ac:dyDescent="0.3">
      <c r="B18" s="16" t="s">
        <v>45</v>
      </c>
      <c r="C18" s="19" cm="1">
        <f t="array" ref="C18">IF(ISERROR(VLOOKUP($B18,Januar!$C$9:$C$1492,1,FALSE)),0,SUM(_xlfn._xlws.FILTER(Januar!D$9:D$1492,Januar!$C$9:$C$1492=$B18)))</f>
        <v>0</v>
      </c>
      <c r="D18" s="19" cm="1">
        <f t="array" ref="D18">IF(ISERROR(VLOOKUP($B18,Januar!$C$9:$C$1492,1,FALSE)),0,SUM(_xlfn._xlws.FILTER(Januar!E$9:E$1492,Januar!$C$9:$C$1492=$B18)))</f>
        <v>0</v>
      </c>
      <c r="E18" s="19" cm="1">
        <f t="array" ref="E18">IF(ISERROR(VLOOKUP($B18,Januar!$C$9:$C$1492,1,FALSE)),0,SUM(_xlfn._xlws.FILTER(Januar!F$9:F$1492,Januar!$C$9:$C$1492=$B18)))</f>
        <v>0</v>
      </c>
      <c r="F18" s="19" cm="1">
        <f t="array" ref="F18">IF(ISERROR(VLOOKUP($B18,Januar!$C$9:$C$1492,1,FALSE)),0,SUM(_xlfn._xlws.FILTER(Januar!G$9:G$1492,Januar!$C$9:$C$1492=$B18)))</f>
        <v>0</v>
      </c>
      <c r="G18" s="19" cm="1">
        <f t="array" ref="G18">IF(ISERROR(VLOOKUP($B18,Januar!$C$9:$C$1492,1,FALSE)),0,SUM(_xlfn._xlws.FILTER(Januar!H$9:H$1492,Januar!$C$9:$C$1492=$B18)))</f>
        <v>0</v>
      </c>
      <c r="H18" s="19" cm="1">
        <f t="array" ref="H18">IF(ISERROR(VLOOKUP($B18,Januar!$C$9:$C$1492,1,FALSE)),0,SUM(_xlfn._xlws.FILTER(Januar!I$9:I$1492,Januar!$C$9:$C$1492=$B18)))</f>
        <v>0</v>
      </c>
      <c r="I18" s="19" cm="1">
        <f t="array" ref="I18">IF(ISERROR(VLOOKUP($B18,Januar!$C$9:$C$1492,1,FALSE)),0,SUM(_xlfn._xlws.FILTER(Januar!J$9:J$1492,Januar!$C$9:$C$1492=$B18)))</f>
        <v>0</v>
      </c>
      <c r="J18" s="19" cm="1">
        <f t="array" ref="J18">IF(ISERROR(VLOOKUP($B18,Januar!$C$9:$C$1492,1,FALSE)),0,SUM(_xlfn._xlws.FILTER(Januar!K$9:K$1492,Januar!$C$9:$C$1492=$B18)))</f>
        <v>0</v>
      </c>
      <c r="K18" s="19" cm="1">
        <f t="array" ref="K18">IF(ISERROR(VLOOKUP($B18,Januar!$C$9:$C$1492,1,FALSE)),0,SUM(_xlfn._xlws.FILTER(Januar!L$9:L$1492,Januar!$C$9:$C$1492=$B18)))</f>
        <v>0</v>
      </c>
      <c r="N18" s="16" t="s">
        <v>45</v>
      </c>
      <c r="O18" s="19">
        <f t="shared" si="2"/>
        <v>0</v>
      </c>
      <c r="P18" s="19">
        <f t="shared" si="1"/>
        <v>0</v>
      </c>
      <c r="Q18" s="19">
        <f t="shared" si="1"/>
        <v>0</v>
      </c>
      <c r="R18" s="19">
        <f t="shared" si="1"/>
        <v>0</v>
      </c>
      <c r="S18" s="19">
        <f t="shared" si="1"/>
        <v>0</v>
      </c>
      <c r="T18" s="19">
        <f t="shared" si="1"/>
        <v>0</v>
      </c>
      <c r="U18" s="19">
        <f t="shared" si="1"/>
        <v>0</v>
      </c>
      <c r="V18" s="19">
        <f t="shared" si="1"/>
        <v>0</v>
      </c>
      <c r="W18" s="19">
        <f t="shared" si="1"/>
        <v>0</v>
      </c>
    </row>
    <row r="19" spans="2:23" ht="16.2" customHeight="1" x14ac:dyDescent="0.3">
      <c r="B19" s="16" t="s">
        <v>22</v>
      </c>
      <c r="C19" s="19" cm="1">
        <f t="array" ref="C19">IF(ISERROR(VLOOKUP($B19,Januar!$C$9:$C$1492,1,FALSE)),0,SUM(_xlfn._xlws.FILTER(Januar!D$9:D$1492,Januar!$C$9:$C$1492=$B19)))</f>
        <v>0</v>
      </c>
      <c r="D19" s="19" cm="1">
        <f t="array" ref="D19">IF(ISERROR(VLOOKUP($B19,Januar!$C$9:$C$1492,1,FALSE)),0,SUM(_xlfn._xlws.FILTER(Januar!E$9:E$1492,Januar!$C$9:$C$1492=$B19)))</f>
        <v>0</v>
      </c>
      <c r="E19" s="19" cm="1">
        <f t="array" ref="E19">IF(ISERROR(VLOOKUP($B19,Januar!$C$9:$C$1492,1,FALSE)),0,SUM(_xlfn._xlws.FILTER(Januar!F$9:F$1492,Januar!$C$9:$C$1492=$B19)))</f>
        <v>0</v>
      </c>
      <c r="F19" s="19" cm="1">
        <f t="array" ref="F19">IF(ISERROR(VLOOKUP($B19,Januar!$C$9:$C$1492,1,FALSE)),0,SUM(_xlfn._xlws.FILTER(Januar!G$9:G$1492,Januar!$C$9:$C$1492=$B19)))</f>
        <v>0</v>
      </c>
      <c r="G19" s="19" cm="1">
        <f t="array" ref="G19">IF(ISERROR(VLOOKUP($B19,Januar!$C$9:$C$1492,1,FALSE)),0,SUM(_xlfn._xlws.FILTER(Januar!H$9:H$1492,Januar!$C$9:$C$1492=$B19)))</f>
        <v>0</v>
      </c>
      <c r="H19" s="19" cm="1">
        <f t="array" ref="H19">IF(ISERROR(VLOOKUP($B19,Januar!$C$9:$C$1492,1,FALSE)),0,SUM(_xlfn._xlws.FILTER(Januar!I$9:I$1492,Januar!$C$9:$C$1492=$B19)))</f>
        <v>0</v>
      </c>
      <c r="I19" s="19" cm="1">
        <f t="array" ref="I19">IF(ISERROR(VLOOKUP($B19,Januar!$C$9:$C$1492,1,FALSE)),0,SUM(_xlfn._xlws.FILTER(Januar!J$9:J$1492,Januar!$C$9:$C$1492=$B19)))</f>
        <v>0</v>
      </c>
      <c r="J19" s="19" cm="1">
        <f t="array" ref="J19">IF(ISERROR(VLOOKUP($B19,Januar!$C$9:$C$1492,1,FALSE)),0,SUM(_xlfn._xlws.FILTER(Januar!K$9:K$1492,Januar!$C$9:$C$1492=$B19)))</f>
        <v>0</v>
      </c>
      <c r="K19" s="19" cm="1">
        <f t="array" ref="K19">IF(ISERROR(VLOOKUP($B19,Januar!$C$9:$C$1492,1,FALSE)),0,SUM(_xlfn._xlws.FILTER(Januar!L$9:L$1492,Januar!$C$9:$C$1492=$B19)))</f>
        <v>0</v>
      </c>
      <c r="N19" s="16" t="s">
        <v>22</v>
      </c>
      <c r="O19" s="19">
        <f t="shared" si="2"/>
        <v>0</v>
      </c>
      <c r="P19" s="19">
        <f t="shared" si="1"/>
        <v>0</v>
      </c>
      <c r="Q19" s="19">
        <f t="shared" si="1"/>
        <v>0</v>
      </c>
      <c r="R19" s="19">
        <f t="shared" si="1"/>
        <v>0</v>
      </c>
      <c r="S19" s="19">
        <f t="shared" si="1"/>
        <v>0</v>
      </c>
      <c r="T19" s="19">
        <f t="shared" si="1"/>
        <v>0</v>
      </c>
      <c r="U19" s="19">
        <f t="shared" si="1"/>
        <v>0</v>
      </c>
      <c r="V19" s="19">
        <f t="shared" si="1"/>
        <v>0</v>
      </c>
      <c r="W19" s="19">
        <f t="shared" si="1"/>
        <v>0</v>
      </c>
    </row>
    <row r="20" spans="2:23" x14ac:dyDescent="0.3">
      <c r="B20" s="16" t="s">
        <v>13</v>
      </c>
      <c r="C20" s="19" cm="1">
        <f t="array" ref="C20">IF(ISERROR(VLOOKUP($B20,Januar!$C$9:$C$1492,1,FALSE)),0,SUM(_xlfn._xlws.FILTER(Januar!D$9:D$1492,Januar!$C$9:$C$1492=$B20)))</f>
        <v>119</v>
      </c>
      <c r="D20" s="19" cm="1">
        <f t="array" ref="D20">IF(ISERROR(VLOOKUP($B20,Januar!$C$9:$C$1492,1,FALSE)),0,SUM(_xlfn._xlws.FILTER(Januar!E$9:E$1492,Januar!$C$9:$C$1492=$B20)))</f>
        <v>0</v>
      </c>
      <c r="E20" s="19" cm="1">
        <f t="array" ref="E20">IF(ISERROR(VLOOKUP($B20,Januar!$C$9:$C$1492,1,FALSE)),0,SUM(_xlfn._xlws.FILTER(Januar!F$9:F$1492,Januar!$C$9:$C$1492=$B20)))</f>
        <v>0</v>
      </c>
      <c r="F20" s="19" cm="1">
        <f t="array" ref="F20">IF(ISERROR(VLOOKUP($B20,Januar!$C$9:$C$1492,1,FALSE)),0,SUM(_xlfn._xlws.FILTER(Januar!G$9:G$1492,Januar!$C$9:$C$1492=$B20)))</f>
        <v>0</v>
      </c>
      <c r="G20" s="19" cm="1">
        <f t="array" ref="G20">IF(ISERROR(VLOOKUP($B20,Januar!$C$9:$C$1492,1,FALSE)),0,SUM(_xlfn._xlws.FILTER(Januar!H$9:H$1492,Januar!$C$9:$C$1492=$B20)))</f>
        <v>0</v>
      </c>
      <c r="H20" s="19" cm="1">
        <f t="array" ref="H20">IF(ISERROR(VLOOKUP($B20,Januar!$C$9:$C$1492,1,FALSE)),0,SUM(_xlfn._xlws.FILTER(Januar!I$9:I$1492,Januar!$C$9:$C$1492=$B20)))</f>
        <v>0</v>
      </c>
      <c r="I20" s="19" cm="1">
        <f t="array" ref="I20">IF(ISERROR(VLOOKUP($B20,Januar!$C$9:$C$1492,1,FALSE)),0,SUM(_xlfn._xlws.FILTER(Januar!J$9:J$1492,Januar!$C$9:$C$1492=$B20)))</f>
        <v>0</v>
      </c>
      <c r="J20" s="19" cm="1">
        <f t="array" ref="J20">IF(ISERROR(VLOOKUP($B20,Januar!$C$9:$C$1492,1,FALSE)),0,SUM(_xlfn._xlws.FILTER(Januar!K$9:K$1492,Januar!$C$9:$C$1492=$B20)))</f>
        <v>119</v>
      </c>
      <c r="K20" s="19" cm="1">
        <f t="array" ref="K20">IF(ISERROR(VLOOKUP($B20,Januar!$C$9:$C$1492,1,FALSE)),0,SUM(_xlfn._xlws.FILTER(Januar!L$9:L$1492,Januar!$C$9:$C$1492=$B20)))</f>
        <v>0</v>
      </c>
      <c r="N20" s="16" t="s">
        <v>13</v>
      </c>
      <c r="O20" s="19">
        <f t="shared" si="2"/>
        <v>238</v>
      </c>
      <c r="P20" s="19">
        <f t="shared" si="1"/>
        <v>0</v>
      </c>
      <c r="Q20" s="19">
        <f t="shared" si="1"/>
        <v>0</v>
      </c>
      <c r="R20" s="19">
        <f t="shared" si="1"/>
        <v>0</v>
      </c>
      <c r="S20" s="19">
        <f t="shared" si="1"/>
        <v>0</v>
      </c>
      <c r="T20" s="19">
        <f t="shared" si="1"/>
        <v>0</v>
      </c>
      <c r="U20" s="19">
        <f t="shared" si="1"/>
        <v>0</v>
      </c>
      <c r="V20" s="19">
        <f t="shared" si="1"/>
        <v>238</v>
      </c>
      <c r="W20" s="19">
        <f t="shared" si="1"/>
        <v>0</v>
      </c>
    </row>
    <row r="21" spans="2:23" x14ac:dyDescent="0.3">
      <c r="B21" s="16" t="s">
        <v>18</v>
      </c>
      <c r="C21" s="19" cm="1">
        <f t="array" ref="C21">IF(ISERROR(VLOOKUP($B21,Januar!$C$9:$C$1492,1,FALSE)),0,SUM(_xlfn._xlws.FILTER(Januar!D$9:D$1492,Januar!$C$9:$C$1492=$B21)))</f>
        <v>0</v>
      </c>
      <c r="D21" s="19" cm="1">
        <f t="array" ref="D21">IF(ISERROR(VLOOKUP($B21,Januar!$C$9:$C$1492,1,FALSE)),0,SUM(_xlfn._xlws.FILTER(Januar!E$9:E$1492,Januar!$C$9:$C$1492=$B21)))</f>
        <v>0</v>
      </c>
      <c r="E21" s="19" cm="1">
        <f t="array" ref="E21">IF(ISERROR(VLOOKUP($B21,Januar!$C$9:$C$1492,1,FALSE)),0,SUM(_xlfn._xlws.FILTER(Januar!F$9:F$1492,Januar!$C$9:$C$1492=$B21)))</f>
        <v>0</v>
      </c>
      <c r="F21" s="19" cm="1">
        <f t="array" ref="F21">IF(ISERROR(VLOOKUP($B21,Januar!$C$9:$C$1492,1,FALSE)),0,SUM(_xlfn._xlws.FILTER(Januar!G$9:G$1492,Januar!$C$9:$C$1492=$B21)))</f>
        <v>0</v>
      </c>
      <c r="G21" s="19" cm="1">
        <f t="array" ref="G21">IF(ISERROR(VLOOKUP($B21,Januar!$C$9:$C$1492,1,FALSE)),0,SUM(_xlfn._xlws.FILTER(Januar!H$9:H$1492,Januar!$C$9:$C$1492=$B21)))</f>
        <v>0</v>
      </c>
      <c r="H21" s="19" cm="1">
        <f t="array" ref="H21">IF(ISERROR(VLOOKUP($B21,Januar!$C$9:$C$1492,1,FALSE)),0,SUM(_xlfn._xlws.FILTER(Januar!I$9:I$1492,Januar!$C$9:$C$1492=$B21)))</f>
        <v>0</v>
      </c>
      <c r="I21" s="19" cm="1">
        <f t="array" ref="I21">IF(ISERROR(VLOOKUP($B21,Januar!$C$9:$C$1492,1,FALSE)),0,SUM(_xlfn._xlws.FILTER(Januar!J$9:J$1492,Januar!$C$9:$C$1492=$B21)))</f>
        <v>0</v>
      </c>
      <c r="J21" s="19" cm="1">
        <f t="array" ref="J21">IF(ISERROR(VLOOKUP($B21,Januar!$C$9:$C$1492,1,FALSE)),0,SUM(_xlfn._xlws.FILTER(Januar!K$9:K$1492,Januar!$C$9:$C$1492=$B21)))</f>
        <v>0</v>
      </c>
      <c r="K21" s="19" cm="1">
        <f t="array" ref="K21">IF(ISERROR(VLOOKUP($B21,Januar!$C$9:$C$1492,1,FALSE)),0,SUM(_xlfn._xlws.FILTER(Januar!L$9:L$1492,Januar!$C$9:$C$1492=$B21)))</f>
        <v>0</v>
      </c>
      <c r="N21" s="16" t="s">
        <v>18</v>
      </c>
      <c r="O21" s="19">
        <f t="shared" si="2"/>
        <v>0</v>
      </c>
      <c r="P21" s="19">
        <f t="shared" si="1"/>
        <v>0</v>
      </c>
      <c r="Q21" s="19">
        <f t="shared" si="1"/>
        <v>0</v>
      </c>
      <c r="R21" s="19">
        <f t="shared" si="1"/>
        <v>0</v>
      </c>
      <c r="S21" s="19">
        <f t="shared" si="1"/>
        <v>0</v>
      </c>
      <c r="T21" s="19">
        <f t="shared" si="1"/>
        <v>0</v>
      </c>
      <c r="U21" s="19">
        <f t="shared" si="1"/>
        <v>0</v>
      </c>
      <c r="V21" s="19">
        <f t="shared" si="1"/>
        <v>0</v>
      </c>
      <c r="W21" s="19">
        <f t="shared" si="1"/>
        <v>0</v>
      </c>
    </row>
    <row r="22" spans="2:23" x14ac:dyDescent="0.3">
      <c r="B22" s="16" t="s">
        <v>14</v>
      </c>
      <c r="C22" s="19" cm="1">
        <f t="array" ref="C22">IF(ISERROR(VLOOKUP($B22,Januar!$C$9:$C$1492,1,FALSE)),0,SUM(_xlfn._xlws.FILTER(Januar!D$9:D$1492,Januar!$C$9:$C$1492=$B22)))</f>
        <v>0</v>
      </c>
      <c r="D22" s="19" cm="1">
        <f t="array" ref="D22">IF(ISERROR(VLOOKUP($B22,Januar!$C$9:$C$1492,1,FALSE)),0,SUM(_xlfn._xlws.FILTER(Januar!E$9:E$1492,Januar!$C$9:$C$1492=$B22)))</f>
        <v>0</v>
      </c>
      <c r="E22" s="19" cm="1">
        <f t="array" ref="E22">IF(ISERROR(VLOOKUP($B22,Januar!$C$9:$C$1492,1,FALSE)),0,SUM(_xlfn._xlws.FILTER(Januar!F$9:F$1492,Januar!$C$9:$C$1492=$B22)))</f>
        <v>0</v>
      </c>
      <c r="F22" s="19" cm="1">
        <f t="array" ref="F22">IF(ISERROR(VLOOKUP($B22,Januar!$C$9:$C$1492,1,FALSE)),0,SUM(_xlfn._xlws.FILTER(Januar!G$9:G$1492,Januar!$C$9:$C$1492=$B22)))</f>
        <v>0</v>
      </c>
      <c r="G22" s="19" cm="1">
        <f t="array" ref="G22">IF(ISERROR(VLOOKUP($B22,Januar!$C$9:$C$1492,1,FALSE)),0,SUM(_xlfn._xlws.FILTER(Januar!H$9:H$1492,Januar!$C$9:$C$1492=$B22)))</f>
        <v>0</v>
      </c>
      <c r="H22" s="19" cm="1">
        <f t="array" ref="H22">IF(ISERROR(VLOOKUP($B22,Januar!$C$9:$C$1492,1,FALSE)),0,SUM(_xlfn._xlws.FILTER(Januar!I$9:I$1492,Januar!$C$9:$C$1492=$B22)))</f>
        <v>0</v>
      </c>
      <c r="I22" s="19" cm="1">
        <f t="array" ref="I22">IF(ISERROR(VLOOKUP($B22,Januar!$C$9:$C$1492,1,FALSE)),0,SUM(_xlfn._xlws.FILTER(Januar!J$9:J$1492,Januar!$C$9:$C$1492=$B22)))</f>
        <v>0</v>
      </c>
      <c r="J22" s="19" cm="1">
        <f t="array" ref="J22">IF(ISERROR(VLOOKUP($B22,Januar!$C$9:$C$1492,1,FALSE)),0,SUM(_xlfn._xlws.FILTER(Januar!K$9:K$1492,Januar!$C$9:$C$1492=$B22)))</f>
        <v>0</v>
      </c>
      <c r="K22" s="19" cm="1">
        <f t="array" ref="K22">IF(ISERROR(VLOOKUP($B22,Januar!$C$9:$C$1492,1,FALSE)),0,SUM(_xlfn._xlws.FILTER(Januar!L$9:L$1492,Januar!$C$9:$C$1492=$B22)))</f>
        <v>0</v>
      </c>
      <c r="N22" s="16" t="s">
        <v>14</v>
      </c>
      <c r="O22" s="19">
        <f t="shared" si="2"/>
        <v>0</v>
      </c>
      <c r="P22" s="19">
        <f t="shared" si="1"/>
        <v>0</v>
      </c>
      <c r="Q22" s="19">
        <f t="shared" si="1"/>
        <v>0</v>
      </c>
      <c r="R22" s="19">
        <f t="shared" si="1"/>
        <v>0</v>
      </c>
      <c r="S22" s="19">
        <f t="shared" si="1"/>
        <v>0</v>
      </c>
      <c r="T22" s="19">
        <f t="shared" si="1"/>
        <v>0</v>
      </c>
      <c r="U22" s="19">
        <f t="shared" si="1"/>
        <v>0</v>
      </c>
      <c r="V22" s="19">
        <f t="shared" si="1"/>
        <v>0</v>
      </c>
      <c r="W22" s="19">
        <f t="shared" si="1"/>
        <v>0</v>
      </c>
    </row>
    <row r="23" spans="2:23" x14ac:dyDescent="0.3">
      <c r="I23" s="42"/>
    </row>
    <row r="24" spans="2:23" ht="15.6" x14ac:dyDescent="0.3">
      <c r="B24" s="72" t="s">
        <v>23</v>
      </c>
    </row>
    <row r="25" spans="2:23" ht="100.8" x14ac:dyDescent="0.3">
      <c r="B25" s="1" t="s">
        <v>10</v>
      </c>
      <c r="C25" s="52" t="s">
        <v>2</v>
      </c>
      <c r="D25" s="10" t="s">
        <v>81</v>
      </c>
      <c r="E25" s="2" t="s">
        <v>158</v>
      </c>
      <c r="F25" s="3" t="s">
        <v>82</v>
      </c>
      <c r="G25" s="4" t="s">
        <v>83</v>
      </c>
      <c r="H25" s="5" t="s">
        <v>84</v>
      </c>
      <c r="I25" s="8" t="s">
        <v>159</v>
      </c>
      <c r="J25" s="9" t="s">
        <v>160</v>
      </c>
      <c r="K25" s="20" t="s">
        <v>161</v>
      </c>
    </row>
    <row r="26" spans="2:23" x14ac:dyDescent="0.3">
      <c r="B26" s="11" t="s">
        <v>35</v>
      </c>
      <c r="C26" s="81">
        <f>SUM(C27:C38)</f>
        <v>201.7</v>
      </c>
      <c r="D26" s="81">
        <f t="shared" ref="D26" si="3">SUM(D27:D38)</f>
        <v>1.8</v>
      </c>
      <c r="E26" s="81">
        <f t="shared" ref="E26" si="4">SUM(E27:E38)</f>
        <v>6</v>
      </c>
      <c r="F26" s="81">
        <f t="shared" ref="F26" si="5">SUM(F27:F38)</f>
        <v>19</v>
      </c>
      <c r="G26" s="81">
        <f t="shared" ref="G26" si="6">SUM(G27:G38)</f>
        <v>17.899999999999999</v>
      </c>
      <c r="H26" s="81">
        <f t="shared" ref="H26" si="7">SUM(H27:H38)</f>
        <v>0</v>
      </c>
      <c r="I26" s="81">
        <f t="shared" ref="I26" si="8">SUM(I27:I38)</f>
        <v>23</v>
      </c>
      <c r="J26" s="81">
        <f t="shared" ref="J26" si="9">SUM(J27:J38)</f>
        <v>119</v>
      </c>
      <c r="K26" s="81">
        <f t="shared" ref="K26" si="10">SUM(K27:K38)</f>
        <v>0</v>
      </c>
    </row>
    <row r="27" spans="2:23" ht="15.6" customHeight="1" x14ac:dyDescent="0.3">
      <c r="B27" s="16" t="s">
        <v>15</v>
      </c>
      <c r="C27" s="19" cm="1">
        <f t="array" ref="C27">IF(ISERROR(VLOOKUP($B27,Februar!$C$9:$C$1492,1,FALSE)),0,SUM(_xlfn._xlws.FILTER(Februar!D$9:D$1492,Februar!$C$9:$C$1492=$B27)))</f>
        <v>16.8</v>
      </c>
      <c r="D27" s="19" cm="1">
        <f t="array" ref="D27">IF(ISERROR(VLOOKUP($B27,Februar!$C$9:$C$1492,1,FALSE)),0,SUM(_xlfn._xlws.FILTER(Februar!E$9:E$1492,Februar!$C$9:$C$1492=$B27)))</f>
        <v>1.8</v>
      </c>
      <c r="E27" s="19" cm="1">
        <f t="array" ref="E27">IF(ISERROR(VLOOKUP($B27,Februar!$C$9:$C$1492,1,FALSE)),0,SUM(_xlfn._xlws.FILTER(Februar!F$9:F$1492,Februar!$C$9:$C$1492=$B27)))</f>
        <v>0</v>
      </c>
      <c r="F27" s="19" cm="1">
        <f t="array" ref="F27">IF(ISERROR(VLOOKUP($B27,Februar!$C$9:$C$1492,1,FALSE)),0,SUM(_xlfn._xlws.FILTER(Februar!G$9:G$1492,Februar!$C$9:$C$1492=$B27)))</f>
        <v>0</v>
      </c>
      <c r="G27" s="19" cm="1">
        <f t="array" ref="G27">IF(ISERROR(VLOOKUP($B27,Februar!$C$9:$C$1492,1,FALSE)),0,SUM(_xlfn._xlws.FILTER(Februar!H$9:H$1492,Februar!$C$9:$C$1492=$B27)))</f>
        <v>0</v>
      </c>
      <c r="H27" s="19" cm="1">
        <f t="array" ref="H27">IF(ISERROR(VLOOKUP($B27,Februar!$C$9:$C$1492,1,FALSE)),0,SUM(_xlfn._xlws.FILTER(Februar!I$9:I$1492,Februar!$C$9:$C$1492=$B27)))</f>
        <v>0</v>
      </c>
      <c r="I27" s="19" cm="1">
        <f t="array" ref="I27">IF(ISERROR(VLOOKUP($B27,Februar!$C$9:$C$1492,1,FALSE)),0,SUM(_xlfn._xlws.FILTER(Februar!J$9:J$1492,Februar!$C$9:$C$1492=$B27)))</f>
        <v>0</v>
      </c>
      <c r="J27" s="19" cm="1">
        <f t="array" ref="J27">IF(ISERROR(VLOOKUP($B27,Februar!$C$9:$C$1492,1,FALSE)),0,SUM(_xlfn._xlws.FILTER(Februar!K$9:K$1492,Februar!$C$9:$C$1492=$B27)))</f>
        <v>0</v>
      </c>
      <c r="K27" s="19" cm="1">
        <f t="array" ref="K27">IF(ISERROR(VLOOKUP($B27,Februar!$C$9:$C$1492,1,FALSE)),0,SUM(_xlfn._xlws.FILTER(Februar!M$9:M$1492,Februar!$C$9:$C$1492=$B27)))</f>
        <v>0</v>
      </c>
    </row>
    <row r="28" spans="2:23" ht="24" x14ac:dyDescent="0.3">
      <c r="B28" s="16" t="s">
        <v>20</v>
      </c>
      <c r="C28" s="19" cm="1">
        <f t="array" ref="C28">IF(ISERROR(VLOOKUP($B28,Februar!$C$9:$C$1492,1,FALSE)),0,SUM(_xlfn._xlws.FILTER(Februar!D$9:D$1492,Februar!$C$9:$C$1492=$B28)))</f>
        <v>4.5</v>
      </c>
      <c r="D28" s="19" cm="1">
        <f t="array" ref="D28">IF(ISERROR(VLOOKUP($B28,Februar!$C$9:$C$1492,1,FALSE)),0,SUM(_xlfn._xlws.FILTER(Februar!E$9:E$1492,Februar!$C$9:$C$1492=$B28)))</f>
        <v>0</v>
      </c>
      <c r="E28" s="19" cm="1">
        <f t="array" ref="E28">IF(ISERROR(VLOOKUP($B28,Februar!$C$9:$C$1492,1,FALSE)),0,SUM(_xlfn._xlws.FILTER(Februar!F$9:F$1492,Februar!$C$9:$C$1492=$B28)))</f>
        <v>0</v>
      </c>
      <c r="F28" s="19" cm="1">
        <f t="array" ref="F28">IF(ISERROR(VLOOKUP($B28,Februar!$C$9:$C$1492,1,FALSE)),0,SUM(_xlfn._xlws.FILTER(Februar!G$9:G$1492,Februar!$C$9:$C$1492=$B28)))</f>
        <v>0</v>
      </c>
      <c r="G28" s="19" cm="1">
        <f t="array" ref="G28">IF(ISERROR(VLOOKUP($B28,Februar!$C$9:$C$1492,1,FALSE)),0,SUM(_xlfn._xlws.FILTER(Februar!H$9:H$1492,Februar!$C$9:$C$1492=$B28)))</f>
        <v>4.5</v>
      </c>
      <c r="H28" s="19" cm="1">
        <f t="array" ref="H28">IF(ISERROR(VLOOKUP($B28,Februar!$C$9:$C$1492,1,FALSE)),0,SUM(_xlfn._xlws.FILTER(Februar!I$9:I$1492,Februar!$C$9:$C$1492=$B28)))</f>
        <v>0</v>
      </c>
      <c r="I28" s="19" cm="1">
        <f t="array" ref="I28">IF(ISERROR(VLOOKUP($B28,Februar!$C$9:$C$1492,1,FALSE)),0,SUM(_xlfn._xlws.FILTER(Februar!J$9:J$1492,Februar!$C$9:$C$1492=$B28)))</f>
        <v>0</v>
      </c>
      <c r="J28" s="19" cm="1">
        <f t="array" ref="J28">IF(ISERROR(VLOOKUP($B28,Februar!$C$9:$C$1492,1,FALSE)),0,SUM(_xlfn._xlws.FILTER(Februar!K$9:K$1492,Februar!$C$9:$C$1492=$B28)))</f>
        <v>0</v>
      </c>
      <c r="K28" s="19" cm="1">
        <f t="array" ref="K28">IF(ISERROR(VLOOKUP($B28,Februar!$C$9:$C$1492,1,FALSE)),0,SUM(_xlfn._xlws.FILTER(Februar!M$9:M$1492,Februar!$C$9:$C$1492=$B28)))</f>
        <v>0</v>
      </c>
    </row>
    <row r="29" spans="2:23" ht="15.6" customHeight="1" x14ac:dyDescent="0.3">
      <c r="B29" s="16" t="s">
        <v>19</v>
      </c>
      <c r="C29" s="19" cm="1">
        <f t="array" ref="C29">IF(ISERROR(VLOOKUP($B29,Februar!$C$9:$C$1492,1,FALSE)),0,SUM(_xlfn._xlws.FILTER(Februar!D$9:D$1492,Februar!$C$9:$C$1492=$B29)))</f>
        <v>19.399999999999999</v>
      </c>
      <c r="D29" s="19" cm="1">
        <f t="array" ref="D29">IF(ISERROR(VLOOKUP($B29,Februar!$C$9:$C$1492,1,FALSE)),0,SUM(_xlfn._xlws.FILTER(Februar!E$9:E$1492,Februar!$C$9:$C$1492=$B29)))</f>
        <v>0</v>
      </c>
      <c r="E29" s="19" cm="1">
        <f t="array" ref="E29">IF(ISERROR(VLOOKUP($B29,Februar!$C$9:$C$1492,1,FALSE)),0,SUM(_xlfn._xlws.FILTER(Februar!F$9:F$1492,Februar!$C$9:$C$1492=$B29)))</f>
        <v>6</v>
      </c>
      <c r="F29" s="19" cm="1">
        <f t="array" ref="F29">IF(ISERROR(VLOOKUP($B29,Februar!$C$9:$C$1492,1,FALSE)),0,SUM(_xlfn._xlws.FILTER(Februar!G$9:G$1492,Februar!$C$9:$C$1492=$B29)))</f>
        <v>0</v>
      </c>
      <c r="G29" s="19" cm="1">
        <f t="array" ref="G29">IF(ISERROR(VLOOKUP($B29,Februar!$C$9:$C$1492,1,FALSE)),0,SUM(_xlfn._xlws.FILTER(Februar!H$9:H$1492,Februar!$C$9:$C$1492=$B29)))</f>
        <v>13.4</v>
      </c>
      <c r="H29" s="19" cm="1">
        <f t="array" ref="H29">IF(ISERROR(VLOOKUP($B29,Februar!$C$9:$C$1492,1,FALSE)),0,SUM(_xlfn._xlws.FILTER(Februar!I$9:I$1492,Februar!$C$9:$C$1492=$B29)))</f>
        <v>0</v>
      </c>
      <c r="I29" s="19" cm="1">
        <f t="array" ref="I29">IF(ISERROR(VLOOKUP($B29,Februar!$C$9:$C$1492,1,FALSE)),0,SUM(_xlfn._xlws.FILTER(Februar!J$9:J$1492,Februar!$C$9:$C$1492=$B29)))</f>
        <v>0</v>
      </c>
      <c r="J29" s="19" cm="1">
        <f t="array" ref="J29">IF(ISERROR(VLOOKUP($B29,Februar!$C$9:$C$1492,1,FALSE)),0,SUM(_xlfn._xlws.FILTER(Februar!K$9:K$1492,Februar!$C$9:$C$1492=$B29)))</f>
        <v>0</v>
      </c>
      <c r="K29" s="19" cm="1">
        <f t="array" ref="K29">IF(ISERROR(VLOOKUP($B29,Februar!$C$9:$C$1492,1,FALSE)),0,SUM(_xlfn._xlws.FILTER(Februar!M$9:M$1492,Februar!$C$9:$C$1492=$B29)))</f>
        <v>0</v>
      </c>
    </row>
    <row r="30" spans="2:23" x14ac:dyDescent="0.3">
      <c r="B30" s="16" t="s">
        <v>11</v>
      </c>
      <c r="C30" s="19" cm="1">
        <f t="array" ref="C30">IF(ISERROR(VLOOKUP($B30,Februar!$C$9:$C$1492,1,FALSE)),0,SUM(_xlfn._xlws.FILTER(Februar!D$9:D$1492,Februar!$C$9:$C$1492=$B30)))</f>
        <v>0</v>
      </c>
      <c r="D30" s="19" cm="1">
        <f t="array" ref="D30">IF(ISERROR(VLOOKUP($B30,Februar!$C$9:$C$1492,1,FALSE)),0,SUM(_xlfn._xlws.FILTER(Februar!E$9:E$1492,Februar!$C$9:$C$1492=$B30)))</f>
        <v>0</v>
      </c>
      <c r="E30" s="19" cm="1">
        <f t="array" ref="E30">IF(ISERROR(VLOOKUP($B30,Februar!$C$9:$C$1492,1,FALSE)),0,SUM(_xlfn._xlws.FILTER(Februar!F$9:F$1492,Februar!$C$9:$C$1492=$B30)))</f>
        <v>0</v>
      </c>
      <c r="F30" s="19" cm="1">
        <f t="array" ref="F30">IF(ISERROR(VLOOKUP($B30,Februar!$C$9:$C$1492,1,FALSE)),0,SUM(_xlfn._xlws.FILTER(Februar!G$9:G$1492,Februar!$C$9:$C$1492=$B30)))</f>
        <v>0</v>
      </c>
      <c r="G30" s="19" cm="1">
        <f t="array" ref="G30">IF(ISERROR(VLOOKUP($B30,Februar!$C$9:$C$1492,1,FALSE)),0,SUM(_xlfn._xlws.FILTER(Februar!H$9:H$1492,Februar!$C$9:$C$1492=$B30)))</f>
        <v>0</v>
      </c>
      <c r="H30" s="19" cm="1">
        <f t="array" ref="H30">IF(ISERROR(VLOOKUP($B30,Februar!$C$9:$C$1492,1,FALSE)),0,SUM(_xlfn._xlws.FILTER(Februar!I$9:I$1492,Februar!$C$9:$C$1492=$B30)))</f>
        <v>0</v>
      </c>
      <c r="I30" s="19" cm="1">
        <f t="array" ref="I30">IF(ISERROR(VLOOKUP($B30,Februar!$C$9:$C$1492,1,FALSE)),0,SUM(_xlfn._xlws.FILTER(Februar!J$9:J$1492,Februar!$C$9:$C$1492=$B30)))</f>
        <v>0</v>
      </c>
      <c r="J30" s="19" cm="1">
        <f t="array" ref="J30">IF(ISERROR(VLOOKUP($B30,Februar!$C$9:$C$1492,1,FALSE)),0,SUM(_xlfn._xlws.FILTER(Februar!K$9:K$1492,Februar!$C$9:$C$1492=$B30)))</f>
        <v>0</v>
      </c>
      <c r="K30" s="19" cm="1">
        <f t="array" ref="K30">IF(ISERROR(VLOOKUP($B30,Februar!$C$9:$C$1492,1,FALSE)),0,SUM(_xlfn._xlws.FILTER(Februar!M$9:M$1492,Februar!$C$9:$C$1492=$B30)))</f>
        <v>0</v>
      </c>
    </row>
    <row r="31" spans="2:23" x14ac:dyDescent="0.3">
      <c r="B31" s="16" t="s">
        <v>12</v>
      </c>
      <c r="C31" s="19" cm="1">
        <f t="array" ref="C31">IF(ISERROR(VLOOKUP($B31,Februar!$C$9:$C$1492,1,FALSE)),0,SUM(_xlfn._xlws.FILTER(Februar!D$9:D$1492,Februar!$C$9:$C$1492=$B31)))</f>
        <v>0</v>
      </c>
      <c r="D31" s="19" cm="1">
        <f t="array" ref="D31">IF(ISERROR(VLOOKUP($B31,Februar!$C$9:$C$1492,1,FALSE)),0,SUM(_xlfn._xlws.FILTER(Februar!E$9:E$1492,Februar!$C$9:$C$1492=$B31)))</f>
        <v>0</v>
      </c>
      <c r="E31" s="19" cm="1">
        <f t="array" ref="E31">IF(ISERROR(VLOOKUP($B31,Februar!$C$9:$C$1492,1,FALSE)),0,SUM(_xlfn._xlws.FILTER(Februar!F$9:F$1492,Februar!$C$9:$C$1492=$B31)))</f>
        <v>0</v>
      </c>
      <c r="F31" s="19" cm="1">
        <f t="array" ref="F31">IF(ISERROR(VLOOKUP($B31,Februar!$C$9:$C$1492,1,FALSE)),0,SUM(_xlfn._xlws.FILTER(Februar!G$9:G$1492,Februar!$C$9:$C$1492=$B31)))</f>
        <v>0</v>
      </c>
      <c r="G31" s="19" cm="1">
        <f t="array" ref="G31">IF(ISERROR(VLOOKUP($B31,Februar!$C$9:$C$1492,1,FALSE)),0,SUM(_xlfn._xlws.FILTER(Februar!H$9:H$1492,Februar!$C$9:$C$1492=$B31)))</f>
        <v>0</v>
      </c>
      <c r="H31" s="19" cm="1">
        <f t="array" ref="H31">IF(ISERROR(VLOOKUP($B31,Februar!$C$9:$C$1492,1,FALSE)),0,SUM(_xlfn._xlws.FILTER(Februar!I$9:I$1492,Februar!$C$9:$C$1492=$B31)))</f>
        <v>0</v>
      </c>
      <c r="I31" s="19" cm="1">
        <f t="array" ref="I31">IF(ISERROR(VLOOKUP($B31,Februar!$C$9:$C$1492,1,FALSE)),0,SUM(_xlfn._xlws.FILTER(Februar!J$9:J$1492,Februar!$C$9:$C$1492=$B31)))</f>
        <v>0</v>
      </c>
      <c r="J31" s="19" cm="1">
        <f t="array" ref="J31">IF(ISERROR(VLOOKUP($B31,Februar!$C$9:$C$1492,1,FALSE)),0,SUM(_xlfn._xlws.FILTER(Februar!K$9:K$1492,Februar!$C$9:$C$1492=$B31)))</f>
        <v>0</v>
      </c>
      <c r="K31" s="19" cm="1">
        <f t="array" ref="K31">IF(ISERROR(VLOOKUP($B31,Februar!$C$9:$C$1492,1,FALSE)),0,SUM(_xlfn._xlws.FILTER(Februar!M$9:M$1492,Februar!$C$9:$C$1492=$B31)))</f>
        <v>0</v>
      </c>
    </row>
    <row r="32" spans="2:23" ht="24" x14ac:dyDescent="0.3">
      <c r="B32" s="16" t="s">
        <v>21</v>
      </c>
      <c r="C32" s="19" cm="1">
        <f t="array" ref="C32">IF(ISERROR(VLOOKUP($B32,Februar!$C$9:$C$1492,1,FALSE)),0,SUM(_xlfn._xlws.FILTER(Februar!D$9:D$1492,Februar!$C$9:$C$1492=$B32)))</f>
        <v>19</v>
      </c>
      <c r="D32" s="19" cm="1">
        <f t="array" ref="D32">IF(ISERROR(VLOOKUP($B32,Februar!$C$9:$C$1492,1,FALSE)),0,SUM(_xlfn._xlws.FILTER(Februar!E$9:E$1492,Februar!$C$9:$C$1492=$B32)))</f>
        <v>0</v>
      </c>
      <c r="E32" s="19" cm="1">
        <f t="array" ref="E32">IF(ISERROR(VLOOKUP($B32,Februar!$C$9:$C$1492,1,FALSE)),0,SUM(_xlfn._xlws.FILTER(Februar!F$9:F$1492,Februar!$C$9:$C$1492=$B32)))</f>
        <v>0</v>
      </c>
      <c r="F32" s="19" cm="1">
        <f t="array" ref="F32">IF(ISERROR(VLOOKUP($B32,Februar!$C$9:$C$1492,1,FALSE)),0,SUM(_xlfn._xlws.FILTER(Februar!G$9:G$1492,Februar!$C$9:$C$1492=$B32)))</f>
        <v>19</v>
      </c>
      <c r="G32" s="19" cm="1">
        <f t="array" ref="G32">IF(ISERROR(VLOOKUP($B32,Februar!$C$9:$C$1492,1,FALSE)),0,SUM(_xlfn._xlws.FILTER(Februar!H$9:H$1492,Februar!$C$9:$C$1492=$B32)))</f>
        <v>0</v>
      </c>
      <c r="H32" s="19" cm="1">
        <f t="array" ref="H32">IF(ISERROR(VLOOKUP($B32,Februar!$C$9:$C$1492,1,FALSE)),0,SUM(_xlfn._xlws.FILTER(Februar!I$9:I$1492,Februar!$C$9:$C$1492=$B32)))</f>
        <v>0</v>
      </c>
      <c r="I32" s="19" cm="1">
        <f t="array" ref="I32">IF(ISERROR(VLOOKUP($B32,Februar!$C$9:$C$1492,1,FALSE)),0,SUM(_xlfn._xlws.FILTER(Februar!J$9:J$1492,Februar!$C$9:$C$1492=$B32)))</f>
        <v>0</v>
      </c>
      <c r="J32" s="19" cm="1">
        <f t="array" ref="J32">IF(ISERROR(VLOOKUP($B32,Februar!$C$9:$C$1492,1,FALSE)),0,SUM(_xlfn._xlws.FILTER(Februar!K$9:K$1492,Februar!$C$9:$C$1492=$B32)))</f>
        <v>0</v>
      </c>
      <c r="K32" s="19" cm="1">
        <f t="array" ref="K32">IF(ISERROR(VLOOKUP($B32,Februar!$C$9:$C$1492,1,FALSE)),0,SUM(_xlfn._xlws.FILTER(Februar!M$9:M$1492,Februar!$C$9:$C$1492=$B32)))</f>
        <v>0</v>
      </c>
    </row>
    <row r="33" spans="2:11" x14ac:dyDescent="0.3">
      <c r="B33" s="16" t="s">
        <v>17</v>
      </c>
      <c r="C33" s="19" cm="1">
        <f t="array" ref="C33">IF(ISERROR(VLOOKUP($B33,Februar!$C$9:$C$1492,1,FALSE)),0,SUM(_xlfn._xlws.FILTER(Februar!D$9:D$1492,Februar!$C$9:$C$1492=$B33)))</f>
        <v>23</v>
      </c>
      <c r="D33" s="19" cm="1">
        <f t="array" ref="D33">IF(ISERROR(VLOOKUP($B33,Februar!$C$9:$C$1492,1,FALSE)),0,SUM(_xlfn._xlws.FILTER(Februar!E$9:E$1492,Februar!$C$9:$C$1492=$B33)))</f>
        <v>0</v>
      </c>
      <c r="E33" s="19" cm="1">
        <f t="array" ref="E33">IF(ISERROR(VLOOKUP($B33,Februar!$C$9:$C$1492,1,FALSE)),0,SUM(_xlfn._xlws.FILTER(Februar!F$9:F$1492,Februar!$C$9:$C$1492=$B33)))</f>
        <v>0</v>
      </c>
      <c r="F33" s="19" cm="1">
        <f t="array" ref="F33">IF(ISERROR(VLOOKUP($B33,Februar!$C$9:$C$1492,1,FALSE)),0,SUM(_xlfn._xlws.FILTER(Februar!G$9:G$1492,Februar!$C$9:$C$1492=$B33)))</f>
        <v>0</v>
      </c>
      <c r="G33" s="19" cm="1">
        <f t="array" ref="G33">IF(ISERROR(VLOOKUP($B33,Februar!$C$9:$C$1492,1,FALSE)),0,SUM(_xlfn._xlws.FILTER(Februar!H$9:H$1492,Februar!$C$9:$C$1492=$B33)))</f>
        <v>0</v>
      </c>
      <c r="H33" s="19" cm="1">
        <f t="array" ref="H33">IF(ISERROR(VLOOKUP($B33,Februar!$C$9:$C$1492,1,FALSE)),0,SUM(_xlfn._xlws.FILTER(Februar!I$9:I$1492,Februar!$C$9:$C$1492=$B33)))</f>
        <v>0</v>
      </c>
      <c r="I33" s="19" cm="1">
        <f t="array" ref="I33">IF(ISERROR(VLOOKUP($B33,Februar!$C$9:$C$1492,1,FALSE)),0,SUM(_xlfn._xlws.FILTER(Februar!J$9:J$1492,Februar!$C$9:$C$1492=$B33)))</f>
        <v>23</v>
      </c>
      <c r="J33" s="19" cm="1">
        <f t="array" ref="J33">IF(ISERROR(VLOOKUP($B33,Februar!$C$9:$C$1492,1,FALSE)),0,SUM(_xlfn._xlws.FILTER(Februar!K$9:K$1492,Februar!$C$9:$C$1492=$B33)))</f>
        <v>0</v>
      </c>
      <c r="K33" s="19" cm="1">
        <f t="array" ref="K33">IF(ISERROR(VLOOKUP($B33,Februar!$C$9:$C$1492,1,FALSE)),0,SUM(_xlfn._xlws.FILTER(Februar!M$9:M$1492,Februar!$C$9:$C$1492=$B33)))</f>
        <v>0</v>
      </c>
    </row>
    <row r="34" spans="2:11" ht="13.8" customHeight="1" x14ac:dyDescent="0.3">
      <c r="B34" s="16" t="s">
        <v>45</v>
      </c>
      <c r="C34" s="19" cm="1">
        <f t="array" ref="C34">IF(ISERROR(VLOOKUP($B34,Februar!$C$9:$C$1492,1,FALSE)),0,SUM(_xlfn._xlws.FILTER(Februar!D$9:D$1492,Februar!$C$9:$C$1492=$B34)))</f>
        <v>0</v>
      </c>
      <c r="D34" s="19" cm="1">
        <f t="array" ref="D34">IF(ISERROR(VLOOKUP($B34,Februar!$C$9:$C$1492,1,FALSE)),0,SUM(_xlfn._xlws.FILTER(Februar!E$9:E$1492,Februar!$C$9:$C$1492=$B34)))</f>
        <v>0</v>
      </c>
      <c r="E34" s="19" cm="1">
        <f t="array" ref="E34">IF(ISERROR(VLOOKUP($B34,Februar!$C$9:$C$1492,1,FALSE)),0,SUM(_xlfn._xlws.FILTER(Februar!F$9:F$1492,Februar!$C$9:$C$1492=$B34)))</f>
        <v>0</v>
      </c>
      <c r="F34" s="19" cm="1">
        <f t="array" ref="F34">IF(ISERROR(VLOOKUP($B34,Februar!$C$9:$C$1492,1,FALSE)),0,SUM(_xlfn._xlws.FILTER(Februar!G$9:G$1492,Februar!$C$9:$C$1492=$B34)))</f>
        <v>0</v>
      </c>
      <c r="G34" s="19" cm="1">
        <f t="array" ref="G34">IF(ISERROR(VLOOKUP($B34,Februar!$C$9:$C$1492,1,FALSE)),0,SUM(_xlfn._xlws.FILTER(Februar!H$9:H$1492,Februar!$C$9:$C$1492=$B34)))</f>
        <v>0</v>
      </c>
      <c r="H34" s="19" cm="1">
        <f t="array" ref="H34">IF(ISERROR(VLOOKUP($B34,Februar!$C$9:$C$1492,1,FALSE)),0,SUM(_xlfn._xlws.FILTER(Februar!I$9:I$1492,Februar!$C$9:$C$1492=$B34)))</f>
        <v>0</v>
      </c>
      <c r="I34" s="19" cm="1">
        <f t="array" ref="I34">IF(ISERROR(VLOOKUP($B34,Februar!$C$9:$C$1492,1,FALSE)),0,SUM(_xlfn._xlws.FILTER(Februar!J$9:J$1492,Februar!$C$9:$C$1492=$B34)))</f>
        <v>0</v>
      </c>
      <c r="J34" s="19" cm="1">
        <f t="array" ref="J34">IF(ISERROR(VLOOKUP($B34,Februar!$C$9:$C$1492,1,FALSE)),0,SUM(_xlfn._xlws.FILTER(Februar!K$9:K$1492,Februar!$C$9:$C$1492=$B34)))</f>
        <v>0</v>
      </c>
      <c r="K34" s="19" cm="1">
        <f t="array" ref="K34">IF(ISERROR(VLOOKUP($B34,Februar!$C$9:$C$1492,1,FALSE)),0,SUM(_xlfn._xlws.FILTER(Februar!M$9:M$1492,Februar!$C$9:$C$1492=$B34)))</f>
        <v>0</v>
      </c>
    </row>
    <row r="35" spans="2:11" ht="14.4" customHeight="1" x14ac:dyDescent="0.3">
      <c r="B35" s="16" t="s">
        <v>22</v>
      </c>
      <c r="C35" s="19" cm="1">
        <f t="array" ref="C35">IF(ISERROR(VLOOKUP($B35,Februar!$C$9:$C$1492,1,FALSE)),0,SUM(_xlfn._xlws.FILTER(Februar!D$9:D$1492,Februar!$C$9:$C$1492=$B35)))</f>
        <v>0</v>
      </c>
      <c r="D35" s="19" cm="1">
        <f t="array" ref="D35">IF(ISERROR(VLOOKUP($B35,Februar!$C$9:$C$1492,1,FALSE)),0,SUM(_xlfn._xlws.FILTER(Februar!E$9:E$1492,Februar!$C$9:$C$1492=$B35)))</f>
        <v>0</v>
      </c>
      <c r="E35" s="19" cm="1">
        <f t="array" ref="E35">IF(ISERROR(VLOOKUP($B35,Februar!$C$9:$C$1492,1,FALSE)),0,SUM(_xlfn._xlws.FILTER(Februar!F$9:F$1492,Februar!$C$9:$C$1492=$B35)))</f>
        <v>0</v>
      </c>
      <c r="F35" s="19" cm="1">
        <f t="array" ref="F35">IF(ISERROR(VLOOKUP($B35,Februar!$C$9:$C$1492,1,FALSE)),0,SUM(_xlfn._xlws.FILTER(Februar!G$9:G$1492,Februar!$C$9:$C$1492=$B35)))</f>
        <v>0</v>
      </c>
      <c r="G35" s="19" cm="1">
        <f t="array" ref="G35">IF(ISERROR(VLOOKUP($B35,Februar!$C$9:$C$1492,1,FALSE)),0,SUM(_xlfn._xlws.FILTER(Februar!H$9:H$1492,Februar!$C$9:$C$1492=$B35)))</f>
        <v>0</v>
      </c>
      <c r="H35" s="19" cm="1">
        <f t="array" ref="H35">IF(ISERROR(VLOOKUP($B35,Februar!$C$9:$C$1492,1,FALSE)),0,SUM(_xlfn._xlws.FILTER(Februar!I$9:I$1492,Februar!$C$9:$C$1492=$B35)))</f>
        <v>0</v>
      </c>
      <c r="I35" s="19" cm="1">
        <f t="array" ref="I35">IF(ISERROR(VLOOKUP($B35,Februar!$C$9:$C$1492,1,FALSE)),0,SUM(_xlfn._xlws.FILTER(Februar!J$9:J$1492,Februar!$C$9:$C$1492=$B35)))</f>
        <v>0</v>
      </c>
      <c r="J35" s="19" cm="1">
        <f t="array" ref="J35">IF(ISERROR(VLOOKUP($B35,Februar!$C$9:$C$1492,1,FALSE)),0,SUM(_xlfn._xlws.FILTER(Februar!K$9:K$1492,Februar!$C$9:$C$1492=$B35)))</f>
        <v>0</v>
      </c>
      <c r="K35" s="19" cm="1">
        <f t="array" ref="K35">IF(ISERROR(VLOOKUP($B35,Februar!$C$9:$C$1492,1,FALSE)),0,SUM(_xlfn._xlws.FILTER(Februar!M$9:M$1492,Februar!$C$9:$C$1492=$B35)))</f>
        <v>0</v>
      </c>
    </row>
    <row r="36" spans="2:11" x14ac:dyDescent="0.3">
      <c r="B36" s="16" t="s">
        <v>13</v>
      </c>
      <c r="C36" s="19" cm="1">
        <f t="array" ref="C36">IF(ISERROR(VLOOKUP($B36,Februar!$C$9:$C$1492,1,FALSE)),0,SUM(_xlfn._xlws.FILTER(Februar!D$9:D$1492,Februar!$C$9:$C$1492=$B36)))</f>
        <v>119</v>
      </c>
      <c r="D36" s="19" cm="1">
        <f t="array" ref="D36">IF(ISERROR(VLOOKUP($B36,Februar!$C$9:$C$1492,1,FALSE)),0,SUM(_xlfn._xlws.FILTER(Februar!E$9:E$1492,Februar!$C$9:$C$1492=$B36)))</f>
        <v>0</v>
      </c>
      <c r="E36" s="19" cm="1">
        <f t="array" ref="E36">IF(ISERROR(VLOOKUP($B36,Februar!$C$9:$C$1492,1,FALSE)),0,SUM(_xlfn._xlws.FILTER(Februar!F$9:F$1492,Februar!$C$9:$C$1492=$B36)))</f>
        <v>0</v>
      </c>
      <c r="F36" s="19" cm="1">
        <f t="array" ref="F36">IF(ISERROR(VLOOKUP($B36,Februar!$C$9:$C$1492,1,FALSE)),0,SUM(_xlfn._xlws.FILTER(Februar!G$9:G$1492,Februar!$C$9:$C$1492=$B36)))</f>
        <v>0</v>
      </c>
      <c r="G36" s="19" cm="1">
        <f t="array" ref="G36">IF(ISERROR(VLOOKUP($B36,Februar!$C$9:$C$1492,1,FALSE)),0,SUM(_xlfn._xlws.FILTER(Februar!H$9:H$1492,Februar!$C$9:$C$1492=$B36)))</f>
        <v>0</v>
      </c>
      <c r="H36" s="19" cm="1">
        <f t="array" ref="H36">IF(ISERROR(VLOOKUP($B36,Februar!$C$9:$C$1492,1,FALSE)),0,SUM(_xlfn._xlws.FILTER(Februar!I$9:I$1492,Februar!$C$9:$C$1492=$B36)))</f>
        <v>0</v>
      </c>
      <c r="I36" s="19" cm="1">
        <f t="array" ref="I36">IF(ISERROR(VLOOKUP($B36,Februar!$C$9:$C$1492,1,FALSE)),0,SUM(_xlfn._xlws.FILTER(Februar!J$9:J$1492,Februar!$C$9:$C$1492=$B36)))</f>
        <v>0</v>
      </c>
      <c r="J36" s="19" cm="1">
        <f t="array" ref="J36">IF(ISERROR(VLOOKUP($B36,Februar!$C$9:$C$1492,1,FALSE)),0,SUM(_xlfn._xlws.FILTER(Februar!K$9:K$1492,Februar!$C$9:$C$1492=$B36)))</f>
        <v>119</v>
      </c>
      <c r="K36" s="19" cm="1">
        <f t="array" ref="K36">IF(ISERROR(VLOOKUP($B36,Februar!$C$9:$C$1492,1,FALSE)),0,SUM(_xlfn._xlws.FILTER(Februar!M$9:M$1492,Februar!$C$9:$C$1492=$B36)))</f>
        <v>0</v>
      </c>
    </row>
    <row r="37" spans="2:11" x14ac:dyDescent="0.3">
      <c r="B37" s="16" t="s">
        <v>18</v>
      </c>
      <c r="C37" s="19" cm="1">
        <f t="array" ref="C37">IF(ISERROR(VLOOKUP($B37,Februar!$C$9:$C$1492,1,FALSE)),0,SUM(_xlfn._xlws.FILTER(Februar!D$9:D$1492,Februar!$C$9:$C$1492=$B37)))</f>
        <v>0</v>
      </c>
      <c r="D37" s="19" cm="1">
        <f t="array" ref="D37">IF(ISERROR(VLOOKUP($B37,Februar!$C$9:$C$1492,1,FALSE)),0,SUM(_xlfn._xlws.FILTER(Februar!E$9:E$1492,Februar!$C$9:$C$1492=$B37)))</f>
        <v>0</v>
      </c>
      <c r="E37" s="19" cm="1">
        <f t="array" ref="E37">IF(ISERROR(VLOOKUP($B37,Februar!$C$9:$C$1492,1,FALSE)),0,SUM(_xlfn._xlws.FILTER(Februar!F$9:F$1492,Februar!$C$9:$C$1492=$B37)))</f>
        <v>0</v>
      </c>
      <c r="F37" s="19" cm="1">
        <f t="array" ref="F37">IF(ISERROR(VLOOKUP($B37,Februar!$C$9:$C$1492,1,FALSE)),0,SUM(_xlfn._xlws.FILTER(Februar!G$9:G$1492,Februar!$C$9:$C$1492=$B37)))</f>
        <v>0</v>
      </c>
      <c r="G37" s="19" cm="1">
        <f t="array" ref="G37">IF(ISERROR(VLOOKUP($B37,Februar!$C$9:$C$1492,1,FALSE)),0,SUM(_xlfn._xlws.FILTER(Februar!H$9:H$1492,Februar!$C$9:$C$1492=$B37)))</f>
        <v>0</v>
      </c>
      <c r="H37" s="19" cm="1">
        <f t="array" ref="H37">IF(ISERROR(VLOOKUP($B37,Februar!$C$9:$C$1492,1,FALSE)),0,SUM(_xlfn._xlws.FILTER(Februar!I$9:I$1492,Februar!$C$9:$C$1492=$B37)))</f>
        <v>0</v>
      </c>
      <c r="I37" s="19" cm="1">
        <f t="array" ref="I37">IF(ISERROR(VLOOKUP($B37,Februar!$C$9:$C$1492,1,FALSE)),0,SUM(_xlfn._xlws.FILTER(Februar!J$9:J$1492,Februar!$C$9:$C$1492=$B37)))</f>
        <v>0</v>
      </c>
      <c r="J37" s="19" cm="1">
        <f t="array" ref="J37">IF(ISERROR(VLOOKUP($B37,Februar!$C$9:$C$1492,1,FALSE)),0,SUM(_xlfn._xlws.FILTER(Februar!K$9:K$1492,Februar!$C$9:$C$1492=$B37)))</f>
        <v>0</v>
      </c>
      <c r="K37" s="19" cm="1">
        <f t="array" ref="K37">IF(ISERROR(VLOOKUP($B37,Februar!$C$9:$C$1492,1,FALSE)),0,SUM(_xlfn._xlws.FILTER(Februar!M$9:M$1492,Februar!$C$9:$C$1492=$B37)))</f>
        <v>0</v>
      </c>
    </row>
    <row r="38" spans="2:11" x14ac:dyDescent="0.3">
      <c r="B38" s="16" t="s">
        <v>14</v>
      </c>
      <c r="C38" s="19" cm="1">
        <f t="array" ref="C38">IF(ISERROR(VLOOKUP($B38,Februar!$C$9:$C$1492,1,FALSE)),0,SUM(_xlfn._xlws.FILTER(Februar!D$9:D$1492,Februar!$C$9:$C$1492=$B38)))</f>
        <v>0</v>
      </c>
      <c r="D38" s="19" cm="1">
        <f t="array" ref="D38">IF(ISERROR(VLOOKUP($B38,Februar!$C$9:$C$1492,1,FALSE)),0,SUM(_xlfn._xlws.FILTER(Februar!E$9:E$1492,Februar!$C$9:$C$1492=$B38)))</f>
        <v>0</v>
      </c>
      <c r="E38" s="19" cm="1">
        <f t="array" ref="E38">IF(ISERROR(VLOOKUP($B38,Februar!$C$9:$C$1492,1,FALSE)),0,SUM(_xlfn._xlws.FILTER(Februar!F$9:F$1492,Februar!$C$9:$C$1492=$B38)))</f>
        <v>0</v>
      </c>
      <c r="F38" s="19" cm="1">
        <f t="array" ref="F38">IF(ISERROR(VLOOKUP($B38,Februar!$C$9:$C$1492,1,FALSE)),0,SUM(_xlfn._xlws.FILTER(Februar!G$9:G$1492,Februar!$C$9:$C$1492=$B38)))</f>
        <v>0</v>
      </c>
      <c r="G38" s="19" cm="1">
        <f t="array" ref="G38">IF(ISERROR(VLOOKUP($B38,Februar!$C$9:$C$1492,1,FALSE)),0,SUM(_xlfn._xlws.FILTER(Februar!H$9:H$1492,Februar!$C$9:$C$1492=$B38)))</f>
        <v>0</v>
      </c>
      <c r="H38" s="19" cm="1">
        <f t="array" ref="H38">IF(ISERROR(VLOOKUP($B38,Februar!$C$9:$C$1492,1,FALSE)),0,SUM(_xlfn._xlws.FILTER(Februar!I$9:I$1492,Februar!$C$9:$C$1492=$B38)))</f>
        <v>0</v>
      </c>
      <c r="I38" s="19" cm="1">
        <f t="array" ref="I38">IF(ISERROR(VLOOKUP($B38,Februar!$C$9:$C$1492,1,FALSE)),0,SUM(_xlfn._xlws.FILTER(Februar!J$9:J$1492,Februar!$C$9:$C$1492=$B38)))</f>
        <v>0</v>
      </c>
      <c r="J38" s="19" cm="1">
        <f t="array" ref="J38">IF(ISERROR(VLOOKUP($B38,Februar!$C$9:$C$1492,1,FALSE)),0,SUM(_xlfn._xlws.FILTER(Februar!K$9:K$1492,Februar!$C$9:$C$1492=$B38)))</f>
        <v>0</v>
      </c>
      <c r="K38" s="19" cm="1">
        <f t="array" ref="K38">IF(ISERROR(VLOOKUP($B38,Februar!$C$9:$C$1492,1,FALSE)),0,SUM(_xlfn._xlws.FILTER(Februar!M$9:M$1492,Februar!$C$9:$C$1492=$B38)))</f>
        <v>0</v>
      </c>
    </row>
    <row r="40" spans="2:11" ht="15.6" x14ac:dyDescent="0.3">
      <c r="B40" s="72" t="s">
        <v>24</v>
      </c>
    </row>
    <row r="41" spans="2:11" ht="100.8" x14ac:dyDescent="0.3">
      <c r="B41" s="1" t="s">
        <v>10</v>
      </c>
      <c r="C41" s="52" t="s">
        <v>2</v>
      </c>
      <c r="D41" s="10" t="s">
        <v>81</v>
      </c>
      <c r="E41" s="2" t="s">
        <v>158</v>
      </c>
      <c r="F41" s="3" t="s">
        <v>82</v>
      </c>
      <c r="G41" s="4" t="s">
        <v>83</v>
      </c>
      <c r="H41" s="5" t="s">
        <v>84</v>
      </c>
      <c r="I41" s="8" t="s">
        <v>159</v>
      </c>
      <c r="J41" s="9" t="s">
        <v>160</v>
      </c>
      <c r="K41" s="20" t="s">
        <v>161</v>
      </c>
    </row>
    <row r="42" spans="2:11" x14ac:dyDescent="0.3">
      <c r="B42" s="11" t="s">
        <v>35</v>
      </c>
      <c r="C42" s="81">
        <f>SUM(C43:C54)</f>
        <v>0</v>
      </c>
      <c r="D42" s="81">
        <f t="shared" ref="D42" si="11">SUM(D43:D54)</f>
        <v>0</v>
      </c>
      <c r="E42" s="81">
        <f t="shared" ref="E42" si="12">SUM(E43:E54)</f>
        <v>0</v>
      </c>
      <c r="F42" s="81">
        <f t="shared" ref="F42" si="13">SUM(F43:F54)</f>
        <v>0</v>
      </c>
      <c r="G42" s="81">
        <f t="shared" ref="G42" si="14">SUM(G43:G54)</f>
        <v>0</v>
      </c>
      <c r="H42" s="81">
        <f t="shared" ref="H42" si="15">SUM(H43:H54)</f>
        <v>0</v>
      </c>
      <c r="I42" s="81">
        <f t="shared" ref="I42" si="16">SUM(I43:I54)</f>
        <v>0</v>
      </c>
      <c r="J42" s="81">
        <f t="shared" ref="J42" si="17">SUM(J43:J54)</f>
        <v>0</v>
      </c>
      <c r="K42" s="81">
        <f t="shared" ref="K42" si="18">SUM(K43:K54)</f>
        <v>0</v>
      </c>
    </row>
    <row r="43" spans="2:11" ht="14.4" customHeight="1" x14ac:dyDescent="0.3">
      <c r="B43" s="16" t="s">
        <v>15</v>
      </c>
      <c r="C43" s="19" cm="1">
        <f t="array" ref="C43">IF(ISERROR(VLOOKUP($B43,März!$C$9:$C$1492,1,FALSE)),0,SUM(_xlfn._xlws.FILTER(März!D$9:D$1492,März!$C$9:$C$1492=$B43)))</f>
        <v>0</v>
      </c>
      <c r="D43" s="19" cm="1">
        <f t="array" ref="D43">IF(ISERROR(VLOOKUP($B43,März!$C$9:$C$1492,1,FALSE)),0,SUM(_xlfn._xlws.FILTER(März!E$9:E$1492,März!$C$9:$C$1492=$B43)))</f>
        <v>0</v>
      </c>
      <c r="E43" s="19" cm="1">
        <f t="array" ref="E43">IF(ISERROR(VLOOKUP($B43,März!$C$9:$C$1492,1,FALSE)),0,SUM(_xlfn._xlws.FILTER(März!F$9:F$1492,März!$C$9:$C$1492=$B43)))</f>
        <v>0</v>
      </c>
      <c r="F43" s="19" cm="1">
        <f t="array" ref="F43">IF(ISERROR(VLOOKUP($B43,März!$C$9:$C$1492,1,FALSE)),0,SUM(_xlfn._xlws.FILTER(März!G$9:G$1492,März!$C$9:$C$1492=$B43)))</f>
        <v>0</v>
      </c>
      <c r="G43" s="19" cm="1">
        <f t="array" ref="G43">IF(ISERROR(VLOOKUP($B43,März!$C$9:$C$1492,1,FALSE)),0,SUM(_xlfn._xlws.FILTER(März!H$9:H$1492,März!$C$9:$C$1492=$B43)))</f>
        <v>0</v>
      </c>
      <c r="H43" s="19" cm="1">
        <f t="array" ref="H43">IF(ISERROR(VLOOKUP($B43,März!$C$9:$C$1492,1,FALSE)),0,SUM(_xlfn._xlws.FILTER(März!I$9:I$1492,März!$C$9:$C$1492=$B43)))</f>
        <v>0</v>
      </c>
      <c r="I43" s="19" cm="1">
        <f t="array" ref="I43">IF(ISERROR(VLOOKUP($B43,März!$C$9:$C$1492,1,FALSE)),0,SUM(_xlfn._xlws.FILTER(März!J$9:J$1492,März!$C$9:$C$1492=$B43)))</f>
        <v>0</v>
      </c>
      <c r="J43" s="19" cm="1">
        <f t="array" ref="J43">IF(ISERROR(VLOOKUP($B43,März!$C$9:$C$1492,1,FALSE)),0,SUM(_xlfn._xlws.FILTER(März!K$9:K$1492,März!$C$9:$C$1492=$B43)))</f>
        <v>0</v>
      </c>
      <c r="K43" s="19" cm="1">
        <f t="array" ref="K43">IF(ISERROR(VLOOKUP($B43,März!$C$9:$C$1492,1,FALSE)),0,SUM(_xlfn._xlws.FILTER(März!L$9:L$1492,März!$C$9:$C$1492=$B43)))</f>
        <v>0</v>
      </c>
    </row>
    <row r="44" spans="2:11" ht="24" x14ac:dyDescent="0.3">
      <c r="B44" s="16" t="s">
        <v>20</v>
      </c>
      <c r="C44" s="19" cm="1">
        <f t="array" ref="C44">IF(ISERROR(VLOOKUP($B44,März!$C$9:$C$1492,1,FALSE)),0,SUM(_xlfn._xlws.FILTER(März!D$9:D$1492,März!$C$9:$C$1492=$B44)))</f>
        <v>0</v>
      </c>
      <c r="D44" s="19" cm="1">
        <f t="array" ref="D44">IF(ISERROR(VLOOKUP($B44,März!$C$9:$C$1492,1,FALSE)),0,SUM(_xlfn._xlws.FILTER(März!E$9:E$1492,März!$C$9:$C$1492=$B44)))</f>
        <v>0</v>
      </c>
      <c r="E44" s="19" cm="1">
        <f t="array" ref="E44">IF(ISERROR(VLOOKUP($B44,März!$C$9:$C$1492,1,FALSE)),0,SUM(_xlfn._xlws.FILTER(März!F$9:F$1492,März!$C$9:$C$1492=$B44)))</f>
        <v>0</v>
      </c>
      <c r="F44" s="19" cm="1">
        <f t="array" ref="F44">IF(ISERROR(VLOOKUP($B44,März!$C$9:$C$1492,1,FALSE)),0,SUM(_xlfn._xlws.FILTER(März!G$9:G$1492,März!$C$9:$C$1492=$B44)))</f>
        <v>0</v>
      </c>
      <c r="G44" s="19" cm="1">
        <f t="array" ref="G44">IF(ISERROR(VLOOKUP($B44,März!$C$9:$C$1492,1,FALSE)),0,SUM(_xlfn._xlws.FILTER(März!H$9:H$1492,März!$C$9:$C$1492=$B44)))</f>
        <v>0</v>
      </c>
      <c r="H44" s="19" cm="1">
        <f t="array" ref="H44">IF(ISERROR(VLOOKUP($B44,März!$C$9:$C$1492,1,FALSE)),0,SUM(_xlfn._xlws.FILTER(März!I$9:I$1492,März!$C$9:$C$1492=$B44)))</f>
        <v>0</v>
      </c>
      <c r="I44" s="19" cm="1">
        <f t="array" ref="I44">IF(ISERROR(VLOOKUP($B44,März!$C$9:$C$1492,1,FALSE)),0,SUM(_xlfn._xlws.FILTER(März!J$9:J$1492,März!$C$9:$C$1492=$B44)))</f>
        <v>0</v>
      </c>
      <c r="J44" s="19" cm="1">
        <f t="array" ref="J44">IF(ISERROR(VLOOKUP($B44,März!$C$9:$C$1492,1,FALSE)),0,SUM(_xlfn._xlws.FILTER(März!K$9:K$1492,März!$C$9:$C$1492=$B44)))</f>
        <v>0</v>
      </c>
      <c r="K44" s="19" cm="1">
        <f t="array" ref="K44">IF(ISERROR(VLOOKUP($B44,März!$C$9:$C$1492,1,FALSE)),0,SUM(_xlfn._xlws.FILTER(März!L$9:L$1492,März!$C$9:$C$1492=$B44)))</f>
        <v>0</v>
      </c>
    </row>
    <row r="45" spans="2:11" ht="15.6" customHeight="1" x14ac:dyDescent="0.3">
      <c r="B45" s="16" t="s">
        <v>19</v>
      </c>
      <c r="C45" s="19" cm="1">
        <f t="array" ref="C45">IF(ISERROR(VLOOKUP($B45,März!$C$9:$C$1492,1,FALSE)),0,SUM(_xlfn._xlws.FILTER(März!D$9:D$1492,März!$C$9:$C$1492=$B45)))</f>
        <v>0</v>
      </c>
      <c r="D45" s="19" cm="1">
        <f t="array" ref="D45">IF(ISERROR(VLOOKUP($B45,März!$C$9:$C$1492,1,FALSE)),0,SUM(_xlfn._xlws.FILTER(März!E$9:E$1492,März!$C$9:$C$1492=$B45)))</f>
        <v>0</v>
      </c>
      <c r="E45" s="19" cm="1">
        <f t="array" ref="E45">IF(ISERROR(VLOOKUP($B45,März!$C$9:$C$1492,1,FALSE)),0,SUM(_xlfn._xlws.FILTER(März!F$9:F$1492,März!$C$9:$C$1492=$B45)))</f>
        <v>0</v>
      </c>
      <c r="F45" s="19" cm="1">
        <f t="array" ref="F45">IF(ISERROR(VLOOKUP($B45,März!$C$9:$C$1492,1,FALSE)),0,SUM(_xlfn._xlws.FILTER(März!G$9:G$1492,März!$C$9:$C$1492=$B45)))</f>
        <v>0</v>
      </c>
      <c r="G45" s="19" cm="1">
        <f t="array" ref="G45">IF(ISERROR(VLOOKUP($B45,März!$C$9:$C$1492,1,FALSE)),0,SUM(_xlfn._xlws.FILTER(März!H$9:H$1492,März!$C$9:$C$1492=$B45)))</f>
        <v>0</v>
      </c>
      <c r="H45" s="19" cm="1">
        <f t="array" ref="H45">IF(ISERROR(VLOOKUP($B45,März!$C$9:$C$1492,1,FALSE)),0,SUM(_xlfn._xlws.FILTER(März!I$9:I$1492,März!$C$9:$C$1492=$B45)))</f>
        <v>0</v>
      </c>
      <c r="I45" s="19" cm="1">
        <f t="array" ref="I45">IF(ISERROR(VLOOKUP($B45,März!$C$9:$C$1492,1,FALSE)),0,SUM(_xlfn._xlws.FILTER(März!J$9:J$1492,März!$C$9:$C$1492=$B45)))</f>
        <v>0</v>
      </c>
      <c r="J45" s="19" cm="1">
        <f t="array" ref="J45">IF(ISERROR(VLOOKUP($B45,März!$C$9:$C$1492,1,FALSE)),0,SUM(_xlfn._xlws.FILTER(März!K$9:K$1492,März!$C$9:$C$1492=$B45)))</f>
        <v>0</v>
      </c>
      <c r="K45" s="19" cm="1">
        <f t="array" ref="K45">IF(ISERROR(VLOOKUP($B45,März!$C$9:$C$1492,1,FALSE)),0,SUM(_xlfn._xlws.FILTER(März!L$9:L$1492,März!$C$9:$C$1492=$B45)))</f>
        <v>0</v>
      </c>
    </row>
    <row r="46" spans="2:11" x14ac:dyDescent="0.3">
      <c r="B46" s="16" t="s">
        <v>11</v>
      </c>
      <c r="C46" s="19" cm="1">
        <f t="array" ref="C46">IF(ISERROR(VLOOKUP($B46,März!$C$9:$C$1492,1,FALSE)),0,SUM(_xlfn._xlws.FILTER(März!D$9:D$1492,März!$C$9:$C$1492=$B46)))</f>
        <v>0</v>
      </c>
      <c r="D46" s="19" cm="1">
        <f t="array" ref="D46">IF(ISERROR(VLOOKUP($B46,März!$C$9:$C$1492,1,FALSE)),0,SUM(_xlfn._xlws.FILTER(März!E$9:E$1492,März!$C$9:$C$1492=$B46)))</f>
        <v>0</v>
      </c>
      <c r="E46" s="19" cm="1">
        <f t="array" ref="E46">IF(ISERROR(VLOOKUP($B46,März!$C$9:$C$1492,1,FALSE)),0,SUM(_xlfn._xlws.FILTER(März!F$9:F$1492,März!$C$9:$C$1492=$B46)))</f>
        <v>0</v>
      </c>
      <c r="F46" s="19" cm="1">
        <f t="array" ref="F46">IF(ISERROR(VLOOKUP($B46,März!$C$9:$C$1492,1,FALSE)),0,SUM(_xlfn._xlws.FILTER(März!G$9:G$1492,März!$C$9:$C$1492=$B46)))</f>
        <v>0</v>
      </c>
      <c r="G46" s="19" cm="1">
        <f t="array" ref="G46">IF(ISERROR(VLOOKUP($B46,März!$C$9:$C$1492,1,FALSE)),0,SUM(_xlfn._xlws.FILTER(März!H$9:H$1492,März!$C$9:$C$1492=$B46)))</f>
        <v>0</v>
      </c>
      <c r="H46" s="19" cm="1">
        <f t="array" ref="H46">IF(ISERROR(VLOOKUP($B46,März!$C$9:$C$1492,1,FALSE)),0,SUM(_xlfn._xlws.FILTER(März!I$9:I$1492,März!$C$9:$C$1492=$B46)))</f>
        <v>0</v>
      </c>
      <c r="I46" s="19" cm="1">
        <f t="array" ref="I46">IF(ISERROR(VLOOKUP($B46,März!$C$9:$C$1492,1,FALSE)),0,SUM(_xlfn._xlws.FILTER(März!J$9:J$1492,März!$C$9:$C$1492=$B46)))</f>
        <v>0</v>
      </c>
      <c r="J46" s="19" cm="1">
        <f t="array" ref="J46">IF(ISERROR(VLOOKUP($B46,März!$C$9:$C$1492,1,FALSE)),0,SUM(_xlfn._xlws.FILTER(März!K$9:K$1492,März!$C$9:$C$1492=$B46)))</f>
        <v>0</v>
      </c>
      <c r="K46" s="19" cm="1">
        <f t="array" ref="K46">IF(ISERROR(VLOOKUP($B46,März!$C$9:$C$1492,1,FALSE)),0,SUM(_xlfn._xlws.FILTER(März!L$9:L$1492,März!$C$9:$C$1492=$B46)))</f>
        <v>0</v>
      </c>
    </row>
    <row r="47" spans="2:11" x14ac:dyDescent="0.3">
      <c r="B47" s="16" t="s">
        <v>12</v>
      </c>
      <c r="C47" s="19" cm="1">
        <f t="array" ref="C47">IF(ISERROR(VLOOKUP($B47,März!$C$9:$C$1492,1,FALSE)),0,SUM(_xlfn._xlws.FILTER(März!D$9:D$1492,März!$C$9:$C$1492=$B47)))</f>
        <v>0</v>
      </c>
      <c r="D47" s="19" cm="1">
        <f t="array" ref="D47">IF(ISERROR(VLOOKUP($B47,März!$C$9:$C$1492,1,FALSE)),0,SUM(_xlfn._xlws.FILTER(März!E$9:E$1492,März!$C$9:$C$1492=$B47)))</f>
        <v>0</v>
      </c>
      <c r="E47" s="19" cm="1">
        <f t="array" ref="E47">IF(ISERROR(VLOOKUP($B47,März!$C$9:$C$1492,1,FALSE)),0,SUM(_xlfn._xlws.FILTER(März!F$9:F$1492,März!$C$9:$C$1492=$B47)))</f>
        <v>0</v>
      </c>
      <c r="F47" s="19" cm="1">
        <f t="array" ref="F47">IF(ISERROR(VLOOKUP($B47,März!$C$9:$C$1492,1,FALSE)),0,SUM(_xlfn._xlws.FILTER(März!G$9:G$1492,März!$C$9:$C$1492=$B47)))</f>
        <v>0</v>
      </c>
      <c r="G47" s="19" cm="1">
        <f t="array" ref="G47">IF(ISERROR(VLOOKUP($B47,März!$C$9:$C$1492,1,FALSE)),0,SUM(_xlfn._xlws.FILTER(März!H$9:H$1492,März!$C$9:$C$1492=$B47)))</f>
        <v>0</v>
      </c>
      <c r="H47" s="19" cm="1">
        <f t="array" ref="H47">IF(ISERROR(VLOOKUP($B47,März!$C$9:$C$1492,1,FALSE)),0,SUM(_xlfn._xlws.FILTER(März!I$9:I$1492,März!$C$9:$C$1492=$B47)))</f>
        <v>0</v>
      </c>
      <c r="I47" s="19" cm="1">
        <f t="array" ref="I47">IF(ISERROR(VLOOKUP($B47,März!$C$9:$C$1492,1,FALSE)),0,SUM(_xlfn._xlws.FILTER(März!J$9:J$1492,März!$C$9:$C$1492=$B47)))</f>
        <v>0</v>
      </c>
      <c r="J47" s="19" cm="1">
        <f t="array" ref="J47">IF(ISERROR(VLOOKUP($B47,März!$C$9:$C$1492,1,FALSE)),0,SUM(_xlfn._xlws.FILTER(März!K$9:K$1492,März!$C$9:$C$1492=$B47)))</f>
        <v>0</v>
      </c>
      <c r="K47" s="19" cm="1">
        <f t="array" ref="K47">IF(ISERROR(VLOOKUP($B47,März!$C$9:$C$1492,1,FALSE)),0,SUM(_xlfn._xlws.FILTER(März!L$9:L$1492,März!$C$9:$C$1492=$B47)))</f>
        <v>0</v>
      </c>
    </row>
    <row r="48" spans="2:11" ht="24" x14ac:dyDescent="0.3">
      <c r="B48" s="16" t="s">
        <v>21</v>
      </c>
      <c r="C48" s="19" cm="1">
        <f t="array" ref="C48">IF(ISERROR(VLOOKUP($B48,März!$C$9:$C$1492,1,FALSE)),0,SUM(_xlfn._xlws.FILTER(März!D$9:D$1492,März!$C$9:$C$1492=$B48)))</f>
        <v>0</v>
      </c>
      <c r="D48" s="19" cm="1">
        <f t="array" ref="D48">IF(ISERROR(VLOOKUP($B48,März!$C$9:$C$1492,1,FALSE)),0,SUM(_xlfn._xlws.FILTER(März!E$9:E$1492,März!$C$9:$C$1492=$B48)))</f>
        <v>0</v>
      </c>
      <c r="E48" s="19" cm="1">
        <f t="array" ref="E48">IF(ISERROR(VLOOKUP($B48,März!$C$9:$C$1492,1,FALSE)),0,SUM(_xlfn._xlws.FILTER(März!F$9:F$1492,März!$C$9:$C$1492=$B48)))</f>
        <v>0</v>
      </c>
      <c r="F48" s="19" cm="1">
        <f t="array" ref="F48">IF(ISERROR(VLOOKUP($B48,März!$C$9:$C$1492,1,FALSE)),0,SUM(_xlfn._xlws.FILTER(März!G$9:G$1492,März!$C$9:$C$1492=$B48)))</f>
        <v>0</v>
      </c>
      <c r="G48" s="19" cm="1">
        <f t="array" ref="G48">IF(ISERROR(VLOOKUP($B48,März!$C$9:$C$1492,1,FALSE)),0,SUM(_xlfn._xlws.FILTER(März!H$9:H$1492,März!$C$9:$C$1492=$B48)))</f>
        <v>0</v>
      </c>
      <c r="H48" s="19" cm="1">
        <f t="array" ref="H48">IF(ISERROR(VLOOKUP($B48,März!$C$9:$C$1492,1,FALSE)),0,SUM(_xlfn._xlws.FILTER(März!I$9:I$1492,März!$C$9:$C$1492=$B48)))</f>
        <v>0</v>
      </c>
      <c r="I48" s="19" cm="1">
        <f t="array" ref="I48">IF(ISERROR(VLOOKUP($B48,März!$C$9:$C$1492,1,FALSE)),0,SUM(_xlfn._xlws.FILTER(März!J$9:J$1492,März!$C$9:$C$1492=$B48)))</f>
        <v>0</v>
      </c>
      <c r="J48" s="19" cm="1">
        <f t="array" ref="J48">IF(ISERROR(VLOOKUP($B48,März!$C$9:$C$1492,1,FALSE)),0,SUM(_xlfn._xlws.FILTER(März!K$9:K$1492,März!$C$9:$C$1492=$B48)))</f>
        <v>0</v>
      </c>
      <c r="K48" s="19" cm="1">
        <f t="array" ref="K48">IF(ISERROR(VLOOKUP($B48,März!$C$9:$C$1492,1,FALSE)),0,SUM(_xlfn._xlws.FILTER(März!L$9:L$1492,März!$C$9:$C$1492=$B48)))</f>
        <v>0</v>
      </c>
    </row>
    <row r="49" spans="2:11" x14ac:dyDescent="0.3">
      <c r="B49" s="16" t="s">
        <v>17</v>
      </c>
      <c r="C49" s="19" cm="1">
        <f t="array" ref="C49">IF(ISERROR(VLOOKUP($B49,März!$C$9:$C$1492,1,FALSE)),0,SUM(_xlfn._xlws.FILTER(März!D$9:D$1492,März!$C$9:$C$1492=$B49)))</f>
        <v>0</v>
      </c>
      <c r="D49" s="19" cm="1">
        <f t="array" ref="D49">IF(ISERROR(VLOOKUP($B49,März!$C$9:$C$1492,1,FALSE)),0,SUM(_xlfn._xlws.FILTER(März!E$9:E$1492,März!$C$9:$C$1492=$B49)))</f>
        <v>0</v>
      </c>
      <c r="E49" s="19" cm="1">
        <f t="array" ref="E49">IF(ISERROR(VLOOKUP($B49,März!$C$9:$C$1492,1,FALSE)),0,SUM(_xlfn._xlws.FILTER(März!F$9:F$1492,März!$C$9:$C$1492=$B49)))</f>
        <v>0</v>
      </c>
      <c r="F49" s="19" cm="1">
        <f t="array" ref="F49">IF(ISERROR(VLOOKUP($B49,März!$C$9:$C$1492,1,FALSE)),0,SUM(_xlfn._xlws.FILTER(März!G$9:G$1492,März!$C$9:$C$1492=$B49)))</f>
        <v>0</v>
      </c>
      <c r="G49" s="19" cm="1">
        <f t="array" ref="G49">IF(ISERROR(VLOOKUP($B49,März!$C$9:$C$1492,1,FALSE)),0,SUM(_xlfn._xlws.FILTER(März!H$9:H$1492,März!$C$9:$C$1492=$B49)))</f>
        <v>0</v>
      </c>
      <c r="H49" s="19" cm="1">
        <f t="array" ref="H49">IF(ISERROR(VLOOKUP($B49,März!$C$9:$C$1492,1,FALSE)),0,SUM(_xlfn._xlws.FILTER(März!I$9:I$1492,März!$C$9:$C$1492=$B49)))</f>
        <v>0</v>
      </c>
      <c r="I49" s="19" cm="1">
        <f t="array" ref="I49">IF(ISERROR(VLOOKUP($B49,März!$C$9:$C$1492,1,FALSE)),0,SUM(_xlfn._xlws.FILTER(März!J$9:J$1492,März!$C$9:$C$1492=$B49)))</f>
        <v>0</v>
      </c>
      <c r="J49" s="19" cm="1">
        <f t="array" ref="J49">IF(ISERROR(VLOOKUP($B49,März!$C$9:$C$1492,1,FALSE)),0,SUM(_xlfn._xlws.FILTER(März!K$9:K$1492,März!$C$9:$C$1492=$B49)))</f>
        <v>0</v>
      </c>
      <c r="K49" s="19" cm="1">
        <f t="array" ref="K49">IF(ISERROR(VLOOKUP($B49,März!$C$9:$C$1492,1,FALSE)),0,SUM(_xlfn._xlws.FILTER(März!L$9:L$1492,März!$C$9:$C$1492=$B49)))</f>
        <v>0</v>
      </c>
    </row>
    <row r="50" spans="2:11" ht="14.4" customHeight="1" x14ac:dyDescent="0.3">
      <c r="B50" s="16" t="s">
        <v>45</v>
      </c>
      <c r="C50" s="19" cm="1">
        <f t="array" ref="C50">IF(ISERROR(VLOOKUP($B50,März!$C$9:$C$1492,1,FALSE)),0,SUM(_xlfn._xlws.FILTER(März!D$9:D$1492,März!$C$9:$C$1492=$B50)))</f>
        <v>0</v>
      </c>
      <c r="D50" s="19" cm="1">
        <f t="array" ref="D50">IF(ISERROR(VLOOKUP($B50,März!$C$9:$C$1492,1,FALSE)),0,SUM(_xlfn._xlws.FILTER(März!E$9:E$1492,März!$C$9:$C$1492=$B50)))</f>
        <v>0</v>
      </c>
      <c r="E50" s="19" cm="1">
        <f t="array" ref="E50">IF(ISERROR(VLOOKUP($B50,März!$C$9:$C$1492,1,FALSE)),0,SUM(_xlfn._xlws.FILTER(März!F$9:F$1492,März!$C$9:$C$1492=$B50)))</f>
        <v>0</v>
      </c>
      <c r="F50" s="19" cm="1">
        <f t="array" ref="F50">IF(ISERROR(VLOOKUP($B50,März!$C$9:$C$1492,1,FALSE)),0,SUM(_xlfn._xlws.FILTER(März!G$9:G$1492,März!$C$9:$C$1492=$B50)))</f>
        <v>0</v>
      </c>
      <c r="G50" s="19" cm="1">
        <f t="array" ref="G50">IF(ISERROR(VLOOKUP($B50,März!$C$9:$C$1492,1,FALSE)),0,SUM(_xlfn._xlws.FILTER(März!H$9:H$1492,März!$C$9:$C$1492=$B50)))</f>
        <v>0</v>
      </c>
      <c r="H50" s="19" cm="1">
        <f t="array" ref="H50">IF(ISERROR(VLOOKUP($B50,März!$C$9:$C$1492,1,FALSE)),0,SUM(_xlfn._xlws.FILTER(März!I$9:I$1492,März!$C$9:$C$1492=$B50)))</f>
        <v>0</v>
      </c>
      <c r="I50" s="19" cm="1">
        <f t="array" ref="I50">IF(ISERROR(VLOOKUP($B50,März!$C$9:$C$1492,1,FALSE)),0,SUM(_xlfn._xlws.FILTER(März!J$9:J$1492,März!$C$9:$C$1492=$B50)))</f>
        <v>0</v>
      </c>
      <c r="J50" s="19" cm="1">
        <f t="array" ref="J50">IF(ISERROR(VLOOKUP($B50,März!$C$9:$C$1492,1,FALSE)),0,SUM(_xlfn._xlws.FILTER(März!K$9:K$1492,März!$C$9:$C$1492=$B50)))</f>
        <v>0</v>
      </c>
      <c r="K50" s="19" cm="1">
        <f t="array" ref="K50">IF(ISERROR(VLOOKUP($B50,März!$C$9:$C$1492,1,FALSE)),0,SUM(_xlfn._xlws.FILTER(März!L$9:L$1492,März!$C$9:$C$1492=$B50)))</f>
        <v>0</v>
      </c>
    </row>
    <row r="51" spans="2:11" ht="14.4" customHeight="1" x14ac:dyDescent="0.3">
      <c r="B51" s="16" t="s">
        <v>22</v>
      </c>
      <c r="C51" s="19" cm="1">
        <f t="array" ref="C51">IF(ISERROR(VLOOKUP($B51,März!$C$9:$C$1492,1,FALSE)),0,SUM(_xlfn._xlws.FILTER(März!D$9:D$1492,März!$C$9:$C$1492=$B51)))</f>
        <v>0</v>
      </c>
      <c r="D51" s="19" cm="1">
        <f t="array" ref="D51">IF(ISERROR(VLOOKUP($B51,März!$C$9:$C$1492,1,FALSE)),0,SUM(_xlfn._xlws.FILTER(März!E$9:E$1492,März!$C$9:$C$1492=$B51)))</f>
        <v>0</v>
      </c>
      <c r="E51" s="19" cm="1">
        <f t="array" ref="E51">IF(ISERROR(VLOOKUP($B51,März!$C$9:$C$1492,1,FALSE)),0,SUM(_xlfn._xlws.FILTER(März!F$9:F$1492,März!$C$9:$C$1492=$B51)))</f>
        <v>0</v>
      </c>
      <c r="F51" s="19" cm="1">
        <f t="array" ref="F51">IF(ISERROR(VLOOKUP($B51,März!$C$9:$C$1492,1,FALSE)),0,SUM(_xlfn._xlws.FILTER(März!G$9:G$1492,März!$C$9:$C$1492=$B51)))</f>
        <v>0</v>
      </c>
      <c r="G51" s="19" cm="1">
        <f t="array" ref="G51">IF(ISERROR(VLOOKUP($B51,März!$C$9:$C$1492,1,FALSE)),0,SUM(_xlfn._xlws.FILTER(März!H$9:H$1492,März!$C$9:$C$1492=$B51)))</f>
        <v>0</v>
      </c>
      <c r="H51" s="19" cm="1">
        <f t="array" ref="H51">IF(ISERROR(VLOOKUP($B51,März!$C$9:$C$1492,1,FALSE)),0,SUM(_xlfn._xlws.FILTER(März!I$9:I$1492,März!$C$9:$C$1492=$B51)))</f>
        <v>0</v>
      </c>
      <c r="I51" s="19" cm="1">
        <f t="array" ref="I51">IF(ISERROR(VLOOKUP($B51,März!$C$9:$C$1492,1,FALSE)),0,SUM(_xlfn._xlws.FILTER(März!J$9:J$1492,März!$C$9:$C$1492=$B51)))</f>
        <v>0</v>
      </c>
      <c r="J51" s="19" cm="1">
        <f t="array" ref="J51">IF(ISERROR(VLOOKUP($B51,März!$C$9:$C$1492,1,FALSE)),0,SUM(_xlfn._xlws.FILTER(März!K$9:K$1492,März!$C$9:$C$1492=$B51)))</f>
        <v>0</v>
      </c>
      <c r="K51" s="19" cm="1">
        <f t="array" ref="K51">IF(ISERROR(VLOOKUP($B51,März!$C$9:$C$1492,1,FALSE)),0,SUM(_xlfn._xlws.FILTER(März!L$9:L$1492,März!$C$9:$C$1492=$B51)))</f>
        <v>0</v>
      </c>
    </row>
    <row r="52" spans="2:11" x14ac:dyDescent="0.3">
      <c r="B52" s="16" t="s">
        <v>13</v>
      </c>
      <c r="C52" s="19" cm="1">
        <f t="array" ref="C52">IF(ISERROR(VLOOKUP($B52,März!$C$9:$C$1492,1,FALSE)),0,SUM(_xlfn._xlws.FILTER(März!D$9:D$1492,März!$C$9:$C$1492=$B52)))</f>
        <v>0</v>
      </c>
      <c r="D52" s="19" cm="1">
        <f t="array" ref="D52">IF(ISERROR(VLOOKUP($B52,März!$C$9:$C$1492,1,FALSE)),0,SUM(_xlfn._xlws.FILTER(März!E$9:E$1492,März!$C$9:$C$1492=$B52)))</f>
        <v>0</v>
      </c>
      <c r="E52" s="19" cm="1">
        <f t="array" ref="E52">IF(ISERROR(VLOOKUP($B52,März!$C$9:$C$1492,1,FALSE)),0,SUM(_xlfn._xlws.FILTER(März!F$9:F$1492,März!$C$9:$C$1492=$B52)))</f>
        <v>0</v>
      </c>
      <c r="F52" s="19" cm="1">
        <f t="array" ref="F52">IF(ISERROR(VLOOKUP($B52,März!$C$9:$C$1492,1,FALSE)),0,SUM(_xlfn._xlws.FILTER(März!G$9:G$1492,März!$C$9:$C$1492=$B52)))</f>
        <v>0</v>
      </c>
      <c r="G52" s="19" cm="1">
        <f t="array" ref="G52">IF(ISERROR(VLOOKUP($B52,März!$C$9:$C$1492,1,FALSE)),0,SUM(_xlfn._xlws.FILTER(März!H$9:H$1492,März!$C$9:$C$1492=$B52)))</f>
        <v>0</v>
      </c>
      <c r="H52" s="19" cm="1">
        <f t="array" ref="H52">IF(ISERROR(VLOOKUP($B52,März!$C$9:$C$1492,1,FALSE)),0,SUM(_xlfn._xlws.FILTER(März!I$9:I$1492,März!$C$9:$C$1492=$B52)))</f>
        <v>0</v>
      </c>
      <c r="I52" s="19" cm="1">
        <f t="array" ref="I52">IF(ISERROR(VLOOKUP($B52,März!$C$9:$C$1492,1,FALSE)),0,SUM(_xlfn._xlws.FILTER(März!J$9:J$1492,März!$C$9:$C$1492=$B52)))</f>
        <v>0</v>
      </c>
      <c r="J52" s="19" cm="1">
        <f t="array" ref="J52">IF(ISERROR(VLOOKUP($B52,März!$C$9:$C$1492,1,FALSE)),0,SUM(_xlfn._xlws.FILTER(März!K$9:K$1492,März!$C$9:$C$1492=$B52)))</f>
        <v>0</v>
      </c>
      <c r="K52" s="19" cm="1">
        <f t="array" ref="K52">IF(ISERROR(VLOOKUP($B52,März!$C$9:$C$1492,1,FALSE)),0,SUM(_xlfn._xlws.FILTER(März!L$9:L$1492,März!$C$9:$C$1492=$B52)))</f>
        <v>0</v>
      </c>
    </row>
    <row r="53" spans="2:11" x14ac:dyDescent="0.3">
      <c r="B53" s="16" t="s">
        <v>18</v>
      </c>
      <c r="C53" s="19" cm="1">
        <f t="array" ref="C53">IF(ISERROR(VLOOKUP($B53,März!$C$9:$C$1492,1,FALSE)),0,SUM(_xlfn._xlws.FILTER(März!D$9:D$1492,März!$C$9:$C$1492=$B53)))</f>
        <v>0</v>
      </c>
      <c r="D53" s="19" cm="1">
        <f t="array" ref="D53">IF(ISERROR(VLOOKUP($B53,März!$C$9:$C$1492,1,FALSE)),0,SUM(_xlfn._xlws.FILTER(März!E$9:E$1492,März!$C$9:$C$1492=$B53)))</f>
        <v>0</v>
      </c>
      <c r="E53" s="19" cm="1">
        <f t="array" ref="E53">IF(ISERROR(VLOOKUP($B53,März!$C$9:$C$1492,1,FALSE)),0,SUM(_xlfn._xlws.FILTER(März!F$9:F$1492,März!$C$9:$C$1492=$B53)))</f>
        <v>0</v>
      </c>
      <c r="F53" s="19" cm="1">
        <f t="array" ref="F53">IF(ISERROR(VLOOKUP($B53,März!$C$9:$C$1492,1,FALSE)),0,SUM(_xlfn._xlws.FILTER(März!G$9:G$1492,März!$C$9:$C$1492=$B53)))</f>
        <v>0</v>
      </c>
      <c r="G53" s="19" cm="1">
        <f t="array" ref="G53">IF(ISERROR(VLOOKUP($B53,März!$C$9:$C$1492,1,FALSE)),0,SUM(_xlfn._xlws.FILTER(März!H$9:H$1492,März!$C$9:$C$1492=$B53)))</f>
        <v>0</v>
      </c>
      <c r="H53" s="19" cm="1">
        <f t="array" ref="H53">IF(ISERROR(VLOOKUP($B53,März!$C$9:$C$1492,1,FALSE)),0,SUM(_xlfn._xlws.FILTER(März!I$9:I$1492,März!$C$9:$C$1492=$B53)))</f>
        <v>0</v>
      </c>
      <c r="I53" s="19" cm="1">
        <f t="array" ref="I53">IF(ISERROR(VLOOKUP($B53,März!$C$9:$C$1492,1,FALSE)),0,SUM(_xlfn._xlws.FILTER(März!J$9:J$1492,März!$C$9:$C$1492=$B53)))</f>
        <v>0</v>
      </c>
      <c r="J53" s="19" cm="1">
        <f t="array" ref="J53">IF(ISERROR(VLOOKUP($B53,März!$C$9:$C$1492,1,FALSE)),0,SUM(_xlfn._xlws.FILTER(März!K$9:K$1492,März!$C$9:$C$1492=$B53)))</f>
        <v>0</v>
      </c>
      <c r="K53" s="19" cm="1">
        <f t="array" ref="K53">IF(ISERROR(VLOOKUP($B53,März!$C$9:$C$1492,1,FALSE)),0,SUM(_xlfn._xlws.FILTER(März!L$9:L$1492,März!$C$9:$C$1492=$B53)))</f>
        <v>0</v>
      </c>
    </row>
    <row r="54" spans="2:11" x14ac:dyDescent="0.3">
      <c r="B54" s="16" t="s">
        <v>14</v>
      </c>
      <c r="C54" s="19" cm="1">
        <f t="array" ref="C54">IF(ISERROR(VLOOKUP($B54,März!$C$9:$C$1492,1,FALSE)),0,SUM(_xlfn._xlws.FILTER(März!D$9:D$1492,März!$C$9:$C$1492=$B54)))</f>
        <v>0</v>
      </c>
      <c r="D54" s="19" cm="1">
        <f t="array" ref="D54">IF(ISERROR(VLOOKUP($B54,März!$C$9:$C$1492,1,FALSE)),0,SUM(_xlfn._xlws.FILTER(März!E$9:E$1492,März!$C$9:$C$1492=$B54)))</f>
        <v>0</v>
      </c>
      <c r="E54" s="19" cm="1">
        <f t="array" ref="E54">IF(ISERROR(VLOOKUP($B54,März!$C$9:$C$1492,1,FALSE)),0,SUM(_xlfn._xlws.FILTER(März!F$9:F$1492,März!$C$9:$C$1492=$B54)))</f>
        <v>0</v>
      </c>
      <c r="F54" s="19" cm="1">
        <f t="array" ref="F54">IF(ISERROR(VLOOKUP($B54,März!$C$9:$C$1492,1,FALSE)),0,SUM(_xlfn._xlws.FILTER(März!G$9:G$1492,März!$C$9:$C$1492=$B54)))</f>
        <v>0</v>
      </c>
      <c r="G54" s="19" cm="1">
        <f t="array" ref="G54">IF(ISERROR(VLOOKUP($B54,März!$C$9:$C$1492,1,FALSE)),0,SUM(_xlfn._xlws.FILTER(März!H$9:H$1492,März!$C$9:$C$1492=$B54)))</f>
        <v>0</v>
      </c>
      <c r="H54" s="19" cm="1">
        <f t="array" ref="H54">IF(ISERROR(VLOOKUP($B54,März!$C$9:$C$1492,1,FALSE)),0,SUM(_xlfn._xlws.FILTER(März!I$9:I$1492,März!$C$9:$C$1492=$B54)))</f>
        <v>0</v>
      </c>
      <c r="I54" s="19" cm="1">
        <f t="array" ref="I54">IF(ISERROR(VLOOKUP($B54,März!$C$9:$C$1492,1,FALSE)),0,SUM(_xlfn._xlws.FILTER(März!J$9:J$1492,März!$C$9:$C$1492=$B54)))</f>
        <v>0</v>
      </c>
      <c r="J54" s="19" cm="1">
        <f t="array" ref="J54">IF(ISERROR(VLOOKUP($B54,März!$C$9:$C$1492,1,FALSE)),0,SUM(_xlfn._xlws.FILTER(März!K$9:K$1492,März!$C$9:$C$1492=$B54)))</f>
        <v>0</v>
      </c>
      <c r="K54" s="19" cm="1">
        <f t="array" ref="K54">IF(ISERROR(VLOOKUP($B54,März!$C$9:$C$1492,1,FALSE)),0,SUM(_xlfn._xlws.FILTER(März!L$9:L$1492,März!$C$9:$C$1492=$B54)))</f>
        <v>0</v>
      </c>
    </row>
    <row r="56" spans="2:11" ht="15.6" x14ac:dyDescent="0.3">
      <c r="B56" s="72" t="s">
        <v>25</v>
      </c>
    </row>
    <row r="57" spans="2:11" ht="100.8" x14ac:dyDescent="0.3">
      <c r="B57" s="1" t="s">
        <v>10</v>
      </c>
      <c r="C57" s="52" t="s">
        <v>2</v>
      </c>
      <c r="D57" s="10" t="s">
        <v>81</v>
      </c>
      <c r="E57" s="2" t="s">
        <v>158</v>
      </c>
      <c r="F57" s="3" t="s">
        <v>82</v>
      </c>
      <c r="G57" s="4" t="s">
        <v>83</v>
      </c>
      <c r="H57" s="5" t="s">
        <v>84</v>
      </c>
      <c r="I57" s="8" t="s">
        <v>159</v>
      </c>
      <c r="J57" s="9" t="s">
        <v>160</v>
      </c>
      <c r="K57" s="20" t="s">
        <v>161</v>
      </c>
    </row>
    <row r="58" spans="2:11" x14ac:dyDescent="0.3">
      <c r="B58" s="11" t="s">
        <v>35</v>
      </c>
      <c r="C58" s="81">
        <f>SUM(C59:C70)</f>
        <v>0</v>
      </c>
      <c r="D58" s="81">
        <f t="shared" ref="D58" si="19">SUM(D59:D70)</f>
        <v>0</v>
      </c>
      <c r="E58" s="81">
        <f t="shared" ref="E58" si="20">SUM(E59:E70)</f>
        <v>0</v>
      </c>
      <c r="F58" s="81">
        <f t="shared" ref="F58" si="21">SUM(F59:F70)</f>
        <v>0</v>
      </c>
      <c r="G58" s="81">
        <f t="shared" ref="G58" si="22">SUM(G59:G70)</f>
        <v>0</v>
      </c>
      <c r="H58" s="81">
        <f t="shared" ref="H58" si="23">SUM(H59:H70)</f>
        <v>0</v>
      </c>
      <c r="I58" s="81">
        <f t="shared" ref="I58" si="24">SUM(I59:I70)</f>
        <v>0</v>
      </c>
      <c r="J58" s="81">
        <f t="shared" ref="J58" si="25">SUM(J59:J70)</f>
        <v>0</v>
      </c>
      <c r="K58" s="81">
        <f t="shared" ref="K58" si="26">SUM(K59:K70)</f>
        <v>0</v>
      </c>
    </row>
    <row r="59" spans="2:11" ht="14.4" customHeight="1" x14ac:dyDescent="0.3">
      <c r="B59" s="16" t="s">
        <v>15</v>
      </c>
      <c r="C59" s="19" cm="1">
        <f t="array" ref="C59">IF(ISERROR(VLOOKUP($B59,April!$C$9:$C$1492,1,FALSE)),0,SUM(_xlfn._xlws.FILTER(April!D$9:D$1492,April!$C$9:$C$1492=$B59)))</f>
        <v>0</v>
      </c>
      <c r="D59" s="19" cm="1">
        <f t="array" ref="D59">IF(ISERROR(VLOOKUP($B59,April!$C$9:$C$1492,1,FALSE)),0,SUM(_xlfn._xlws.FILTER(April!E$9:E$1492,April!$C$9:$C$1492=$B59)))</f>
        <v>0</v>
      </c>
      <c r="E59" s="19" cm="1">
        <f t="array" ref="E59">IF(ISERROR(VLOOKUP($B59,April!$C$9:$C$1492,1,FALSE)),0,SUM(_xlfn._xlws.FILTER(April!F$9:F$1492,April!$C$9:$C$1492=$B59)))</f>
        <v>0</v>
      </c>
      <c r="F59" s="19" cm="1">
        <f t="array" ref="F59">IF(ISERROR(VLOOKUP($B59,April!$C$9:$C$1492,1,FALSE)),0,SUM(_xlfn._xlws.FILTER(April!G$9:G$1492,April!$C$9:$C$1492=$B59)))</f>
        <v>0</v>
      </c>
      <c r="G59" s="19" cm="1">
        <f t="array" ref="G59">IF(ISERROR(VLOOKUP($B59,April!$C$9:$C$1492,1,FALSE)),0,SUM(_xlfn._xlws.FILTER(April!H$9:H$1492,April!$C$9:$C$1492=$B59)))</f>
        <v>0</v>
      </c>
      <c r="H59" s="19" cm="1">
        <f t="array" ref="H59">IF(ISERROR(VLOOKUP($B59,April!$C$9:$C$1492,1,FALSE)),0,SUM(_xlfn._xlws.FILTER(April!I$9:I$1492,April!$C$9:$C$1492=$B59)))</f>
        <v>0</v>
      </c>
      <c r="I59" s="19" cm="1">
        <f t="array" ref="I59">IF(ISERROR(VLOOKUP($B59,April!$C$9:$C$1492,1,FALSE)),0,SUM(_xlfn._xlws.FILTER(April!J$9:J$1492,April!$C$9:$C$1492=$B59)))</f>
        <v>0</v>
      </c>
      <c r="J59" s="19" cm="1">
        <f t="array" ref="J59">IF(ISERROR(VLOOKUP($B59,April!$C$9:$C$1492,1,FALSE)),0,SUM(_xlfn._xlws.FILTER(April!K$9:K$1492,April!$C$9:$C$1492=$B59)))</f>
        <v>0</v>
      </c>
      <c r="K59" s="19" cm="1">
        <f t="array" ref="K59">IF(ISERROR(VLOOKUP($B59,April!$C$9:$C$1492,1,FALSE)),0,SUM(_xlfn._xlws.FILTER(April!L$9:L$1492,April!$C$9:$C$1492=$B59)))</f>
        <v>0</v>
      </c>
    </row>
    <row r="60" spans="2:11" ht="24" x14ac:dyDescent="0.3">
      <c r="B60" s="16" t="s">
        <v>20</v>
      </c>
      <c r="C60" s="19" cm="1">
        <f t="array" ref="C60">IF(ISERROR(VLOOKUP($B60,April!$C$9:$C$1492,1,FALSE)),0,SUM(_xlfn._xlws.FILTER(April!D$9:D$1492,April!$C$9:$C$1492=$B60)))</f>
        <v>0</v>
      </c>
      <c r="D60" s="19" cm="1">
        <f t="array" ref="D60">IF(ISERROR(VLOOKUP($B60,April!$C$9:$C$1492,1,FALSE)),0,SUM(_xlfn._xlws.FILTER(April!E$9:E$1492,April!$C$9:$C$1492=$B60)))</f>
        <v>0</v>
      </c>
      <c r="E60" s="19" cm="1">
        <f t="array" ref="E60">IF(ISERROR(VLOOKUP($B60,April!$C$9:$C$1492,1,FALSE)),0,SUM(_xlfn._xlws.FILTER(April!F$9:F$1492,April!$C$9:$C$1492=$B60)))</f>
        <v>0</v>
      </c>
      <c r="F60" s="19" cm="1">
        <f t="array" ref="F60">IF(ISERROR(VLOOKUP($B60,April!$C$9:$C$1492,1,FALSE)),0,SUM(_xlfn._xlws.FILTER(April!G$9:G$1492,April!$C$9:$C$1492=$B60)))</f>
        <v>0</v>
      </c>
      <c r="G60" s="19" cm="1">
        <f t="array" ref="G60">IF(ISERROR(VLOOKUP($B60,April!$C$9:$C$1492,1,FALSE)),0,SUM(_xlfn._xlws.FILTER(April!H$9:H$1492,April!$C$9:$C$1492=$B60)))</f>
        <v>0</v>
      </c>
      <c r="H60" s="19" cm="1">
        <f t="array" ref="H60">IF(ISERROR(VLOOKUP($B60,April!$C$9:$C$1492,1,FALSE)),0,SUM(_xlfn._xlws.FILTER(April!I$9:I$1492,April!$C$9:$C$1492=$B60)))</f>
        <v>0</v>
      </c>
      <c r="I60" s="19" cm="1">
        <f t="array" ref="I60">IF(ISERROR(VLOOKUP($B60,April!$C$9:$C$1492,1,FALSE)),0,SUM(_xlfn._xlws.FILTER(April!J$9:J$1492,April!$C$9:$C$1492=$B60)))</f>
        <v>0</v>
      </c>
      <c r="J60" s="19" cm="1">
        <f t="array" ref="J60">IF(ISERROR(VLOOKUP($B60,April!$C$9:$C$1492,1,FALSE)),0,SUM(_xlfn._xlws.FILTER(April!K$9:K$1492,April!$C$9:$C$1492=$B60)))</f>
        <v>0</v>
      </c>
      <c r="K60" s="19" cm="1">
        <f t="array" ref="K60">IF(ISERROR(VLOOKUP($B60,April!$C$9:$C$1492,1,FALSE)),0,SUM(_xlfn._xlws.FILTER(April!L$9:L$1492,April!$C$9:$C$1492=$B60)))</f>
        <v>0</v>
      </c>
    </row>
    <row r="61" spans="2:11" ht="14.4" customHeight="1" x14ac:dyDescent="0.3">
      <c r="B61" s="16" t="s">
        <v>19</v>
      </c>
      <c r="C61" s="19" cm="1">
        <f t="array" ref="C61">IF(ISERROR(VLOOKUP($B61,April!$C$9:$C$1492,1,FALSE)),0,SUM(_xlfn._xlws.FILTER(April!D$9:D$1492,April!$C$9:$C$1492=$B61)))</f>
        <v>0</v>
      </c>
      <c r="D61" s="19" cm="1">
        <f t="array" ref="D61">IF(ISERROR(VLOOKUP($B61,April!$C$9:$C$1492,1,FALSE)),0,SUM(_xlfn._xlws.FILTER(April!E$9:E$1492,April!$C$9:$C$1492=$B61)))</f>
        <v>0</v>
      </c>
      <c r="E61" s="19" cm="1">
        <f t="array" ref="E61">IF(ISERROR(VLOOKUP($B61,April!$C$9:$C$1492,1,FALSE)),0,SUM(_xlfn._xlws.FILTER(April!F$9:F$1492,April!$C$9:$C$1492=$B61)))</f>
        <v>0</v>
      </c>
      <c r="F61" s="19" cm="1">
        <f t="array" ref="F61">IF(ISERROR(VLOOKUP($B61,April!$C$9:$C$1492,1,FALSE)),0,SUM(_xlfn._xlws.FILTER(April!G$9:G$1492,April!$C$9:$C$1492=$B61)))</f>
        <v>0</v>
      </c>
      <c r="G61" s="19" cm="1">
        <f t="array" ref="G61">IF(ISERROR(VLOOKUP($B61,April!$C$9:$C$1492,1,FALSE)),0,SUM(_xlfn._xlws.FILTER(April!H$9:H$1492,April!$C$9:$C$1492=$B61)))</f>
        <v>0</v>
      </c>
      <c r="H61" s="19" cm="1">
        <f t="array" ref="H61">IF(ISERROR(VLOOKUP($B61,April!$C$9:$C$1492,1,FALSE)),0,SUM(_xlfn._xlws.FILTER(April!I$9:I$1492,April!$C$9:$C$1492=$B61)))</f>
        <v>0</v>
      </c>
      <c r="I61" s="19" cm="1">
        <f t="array" ref="I61">IF(ISERROR(VLOOKUP($B61,April!$C$9:$C$1492,1,FALSE)),0,SUM(_xlfn._xlws.FILTER(April!J$9:J$1492,April!$C$9:$C$1492=$B61)))</f>
        <v>0</v>
      </c>
      <c r="J61" s="19" cm="1">
        <f t="array" ref="J61">IF(ISERROR(VLOOKUP($B61,April!$C$9:$C$1492,1,FALSE)),0,SUM(_xlfn._xlws.FILTER(April!K$9:K$1492,April!$C$9:$C$1492=$B61)))</f>
        <v>0</v>
      </c>
      <c r="K61" s="19" cm="1">
        <f t="array" ref="K61">IF(ISERROR(VLOOKUP($B61,April!$C$9:$C$1492,1,FALSE)),0,SUM(_xlfn._xlws.FILTER(April!L$9:L$1492,April!$C$9:$C$1492=$B61)))</f>
        <v>0</v>
      </c>
    </row>
    <row r="62" spans="2:11" x14ac:dyDescent="0.3">
      <c r="B62" s="16" t="s">
        <v>11</v>
      </c>
      <c r="C62" s="19" cm="1">
        <f t="array" ref="C62">IF(ISERROR(VLOOKUP($B62,April!$C$9:$C$1492,1,FALSE)),0,SUM(_xlfn._xlws.FILTER(April!D$9:D$1492,April!$C$9:$C$1492=$B62)))</f>
        <v>0</v>
      </c>
      <c r="D62" s="19" cm="1">
        <f t="array" ref="D62">IF(ISERROR(VLOOKUP($B62,April!$C$9:$C$1492,1,FALSE)),0,SUM(_xlfn._xlws.FILTER(April!E$9:E$1492,April!$C$9:$C$1492=$B62)))</f>
        <v>0</v>
      </c>
      <c r="E62" s="19" cm="1">
        <f t="array" ref="E62">IF(ISERROR(VLOOKUP($B62,April!$C$9:$C$1492,1,FALSE)),0,SUM(_xlfn._xlws.FILTER(April!F$9:F$1492,April!$C$9:$C$1492=$B62)))</f>
        <v>0</v>
      </c>
      <c r="F62" s="19" cm="1">
        <f t="array" ref="F62">IF(ISERROR(VLOOKUP($B62,April!$C$9:$C$1492,1,FALSE)),0,SUM(_xlfn._xlws.FILTER(April!G$9:G$1492,April!$C$9:$C$1492=$B62)))</f>
        <v>0</v>
      </c>
      <c r="G62" s="19" cm="1">
        <f t="array" ref="G62">IF(ISERROR(VLOOKUP($B62,April!$C$9:$C$1492,1,FALSE)),0,SUM(_xlfn._xlws.FILTER(April!H$9:H$1492,April!$C$9:$C$1492=$B62)))</f>
        <v>0</v>
      </c>
      <c r="H62" s="19" cm="1">
        <f t="array" ref="H62">IF(ISERROR(VLOOKUP($B62,April!$C$9:$C$1492,1,FALSE)),0,SUM(_xlfn._xlws.FILTER(April!I$9:I$1492,April!$C$9:$C$1492=$B62)))</f>
        <v>0</v>
      </c>
      <c r="I62" s="19" cm="1">
        <f t="array" ref="I62">IF(ISERROR(VLOOKUP($B62,April!$C$9:$C$1492,1,FALSE)),0,SUM(_xlfn._xlws.FILTER(April!J$9:J$1492,April!$C$9:$C$1492=$B62)))</f>
        <v>0</v>
      </c>
      <c r="J62" s="19" cm="1">
        <f t="array" ref="J62">IF(ISERROR(VLOOKUP($B62,April!$C$9:$C$1492,1,FALSE)),0,SUM(_xlfn._xlws.FILTER(April!K$9:K$1492,April!$C$9:$C$1492=$B62)))</f>
        <v>0</v>
      </c>
      <c r="K62" s="19" cm="1">
        <f t="array" ref="K62">IF(ISERROR(VLOOKUP($B62,April!$C$9:$C$1492,1,FALSE)),0,SUM(_xlfn._xlws.FILTER(April!L$9:L$1492,April!$C$9:$C$1492=$B62)))</f>
        <v>0</v>
      </c>
    </row>
    <row r="63" spans="2:11" x14ac:dyDescent="0.3">
      <c r="B63" s="16" t="s">
        <v>12</v>
      </c>
      <c r="C63" s="19" cm="1">
        <f t="array" ref="C63">IF(ISERROR(VLOOKUP($B63,April!$C$9:$C$1492,1,FALSE)),0,SUM(_xlfn._xlws.FILTER(April!D$9:D$1492,April!$C$9:$C$1492=$B63)))</f>
        <v>0</v>
      </c>
      <c r="D63" s="19" cm="1">
        <f t="array" ref="D63">IF(ISERROR(VLOOKUP($B63,April!$C$9:$C$1492,1,FALSE)),0,SUM(_xlfn._xlws.FILTER(April!E$9:E$1492,April!$C$9:$C$1492=$B63)))</f>
        <v>0</v>
      </c>
      <c r="E63" s="19" cm="1">
        <f t="array" ref="E63">IF(ISERROR(VLOOKUP($B63,April!$C$9:$C$1492,1,FALSE)),0,SUM(_xlfn._xlws.FILTER(April!F$9:F$1492,April!$C$9:$C$1492=$B63)))</f>
        <v>0</v>
      </c>
      <c r="F63" s="19" cm="1">
        <f t="array" ref="F63">IF(ISERROR(VLOOKUP($B63,April!$C$9:$C$1492,1,FALSE)),0,SUM(_xlfn._xlws.FILTER(April!G$9:G$1492,April!$C$9:$C$1492=$B63)))</f>
        <v>0</v>
      </c>
      <c r="G63" s="19" cm="1">
        <f t="array" ref="G63">IF(ISERROR(VLOOKUP($B63,April!$C$9:$C$1492,1,FALSE)),0,SUM(_xlfn._xlws.FILTER(April!H$9:H$1492,April!$C$9:$C$1492=$B63)))</f>
        <v>0</v>
      </c>
      <c r="H63" s="19" cm="1">
        <f t="array" ref="H63">IF(ISERROR(VLOOKUP($B63,April!$C$9:$C$1492,1,FALSE)),0,SUM(_xlfn._xlws.FILTER(April!I$9:I$1492,April!$C$9:$C$1492=$B63)))</f>
        <v>0</v>
      </c>
      <c r="I63" s="19" cm="1">
        <f t="array" ref="I63">IF(ISERROR(VLOOKUP($B63,April!$C$9:$C$1492,1,FALSE)),0,SUM(_xlfn._xlws.FILTER(April!J$9:J$1492,April!$C$9:$C$1492=$B63)))</f>
        <v>0</v>
      </c>
      <c r="J63" s="19" cm="1">
        <f t="array" ref="J63">IF(ISERROR(VLOOKUP($B63,April!$C$9:$C$1492,1,FALSE)),0,SUM(_xlfn._xlws.FILTER(April!K$9:K$1492,April!$C$9:$C$1492=$B63)))</f>
        <v>0</v>
      </c>
      <c r="K63" s="19" cm="1">
        <f t="array" ref="K63">IF(ISERROR(VLOOKUP($B63,April!$C$9:$C$1492,1,FALSE)),0,SUM(_xlfn._xlws.FILTER(April!L$9:L$1492,April!$C$9:$C$1492=$B63)))</f>
        <v>0</v>
      </c>
    </row>
    <row r="64" spans="2:11" ht="24" x14ac:dyDescent="0.3">
      <c r="B64" s="16" t="s">
        <v>21</v>
      </c>
      <c r="C64" s="19" cm="1">
        <f t="array" ref="C64">IF(ISERROR(VLOOKUP($B64,April!$C$9:$C$1492,1,FALSE)),0,SUM(_xlfn._xlws.FILTER(April!D$9:D$1492,April!$C$9:$C$1492=$B64)))</f>
        <v>0</v>
      </c>
      <c r="D64" s="19" cm="1">
        <f t="array" ref="D64">IF(ISERROR(VLOOKUP($B64,April!$C$9:$C$1492,1,FALSE)),0,SUM(_xlfn._xlws.FILTER(April!E$9:E$1492,April!$C$9:$C$1492=$B64)))</f>
        <v>0</v>
      </c>
      <c r="E64" s="19" cm="1">
        <f t="array" ref="E64">IF(ISERROR(VLOOKUP($B64,April!$C$9:$C$1492,1,FALSE)),0,SUM(_xlfn._xlws.FILTER(April!F$9:F$1492,April!$C$9:$C$1492=$B64)))</f>
        <v>0</v>
      </c>
      <c r="F64" s="19" cm="1">
        <f t="array" ref="F64">IF(ISERROR(VLOOKUP($B64,April!$C$9:$C$1492,1,FALSE)),0,SUM(_xlfn._xlws.FILTER(April!G$9:G$1492,April!$C$9:$C$1492=$B64)))</f>
        <v>0</v>
      </c>
      <c r="G64" s="19" cm="1">
        <f t="array" ref="G64">IF(ISERROR(VLOOKUP($B64,April!$C$9:$C$1492,1,FALSE)),0,SUM(_xlfn._xlws.FILTER(April!H$9:H$1492,April!$C$9:$C$1492=$B64)))</f>
        <v>0</v>
      </c>
      <c r="H64" s="19" cm="1">
        <f t="array" ref="H64">IF(ISERROR(VLOOKUP($B64,April!$C$9:$C$1492,1,FALSE)),0,SUM(_xlfn._xlws.FILTER(April!I$9:I$1492,April!$C$9:$C$1492=$B64)))</f>
        <v>0</v>
      </c>
      <c r="I64" s="19" cm="1">
        <f t="array" ref="I64">IF(ISERROR(VLOOKUP($B64,April!$C$9:$C$1492,1,FALSE)),0,SUM(_xlfn._xlws.FILTER(April!J$9:J$1492,April!$C$9:$C$1492=$B64)))</f>
        <v>0</v>
      </c>
      <c r="J64" s="19" cm="1">
        <f t="array" ref="J64">IF(ISERROR(VLOOKUP($B64,April!$C$9:$C$1492,1,FALSE)),0,SUM(_xlfn._xlws.FILTER(April!K$9:K$1492,April!$C$9:$C$1492=$B64)))</f>
        <v>0</v>
      </c>
      <c r="K64" s="19" cm="1">
        <f t="array" ref="K64">IF(ISERROR(VLOOKUP($B64,April!$C$9:$C$1492,1,FALSE)),0,SUM(_xlfn._xlws.FILTER(April!L$9:L$1492,April!$C$9:$C$1492=$B64)))</f>
        <v>0</v>
      </c>
    </row>
    <row r="65" spans="2:11" x14ac:dyDescent="0.3">
      <c r="B65" s="16" t="s">
        <v>17</v>
      </c>
      <c r="C65" s="19" cm="1">
        <f t="array" ref="C65">IF(ISERROR(VLOOKUP($B65,April!$C$9:$C$1492,1,FALSE)),0,SUM(_xlfn._xlws.FILTER(April!D$9:D$1492,April!$C$9:$C$1492=$B65)))</f>
        <v>0</v>
      </c>
      <c r="D65" s="19" cm="1">
        <f t="array" ref="D65">IF(ISERROR(VLOOKUP($B65,April!$C$9:$C$1492,1,FALSE)),0,SUM(_xlfn._xlws.FILTER(April!E$9:E$1492,April!$C$9:$C$1492=$B65)))</f>
        <v>0</v>
      </c>
      <c r="E65" s="19" cm="1">
        <f t="array" ref="E65">IF(ISERROR(VLOOKUP($B65,April!$C$9:$C$1492,1,FALSE)),0,SUM(_xlfn._xlws.FILTER(April!F$9:F$1492,April!$C$9:$C$1492=$B65)))</f>
        <v>0</v>
      </c>
      <c r="F65" s="19" cm="1">
        <f t="array" ref="F65">IF(ISERROR(VLOOKUP($B65,April!$C$9:$C$1492,1,FALSE)),0,SUM(_xlfn._xlws.FILTER(April!G$9:G$1492,April!$C$9:$C$1492=$B65)))</f>
        <v>0</v>
      </c>
      <c r="G65" s="19" cm="1">
        <f t="array" ref="G65">IF(ISERROR(VLOOKUP($B65,April!$C$9:$C$1492,1,FALSE)),0,SUM(_xlfn._xlws.FILTER(April!H$9:H$1492,April!$C$9:$C$1492=$B65)))</f>
        <v>0</v>
      </c>
      <c r="H65" s="19" cm="1">
        <f t="array" ref="H65">IF(ISERROR(VLOOKUP($B65,April!$C$9:$C$1492,1,FALSE)),0,SUM(_xlfn._xlws.FILTER(April!I$9:I$1492,April!$C$9:$C$1492=$B65)))</f>
        <v>0</v>
      </c>
      <c r="I65" s="19" cm="1">
        <f t="array" ref="I65">IF(ISERROR(VLOOKUP($B65,April!$C$9:$C$1492,1,FALSE)),0,SUM(_xlfn._xlws.FILTER(April!J$9:J$1492,April!$C$9:$C$1492=$B65)))</f>
        <v>0</v>
      </c>
      <c r="J65" s="19" cm="1">
        <f t="array" ref="J65">IF(ISERROR(VLOOKUP($B65,April!$C$9:$C$1492,1,FALSE)),0,SUM(_xlfn._xlws.FILTER(April!K$9:K$1492,April!$C$9:$C$1492=$B65)))</f>
        <v>0</v>
      </c>
      <c r="K65" s="19" cm="1">
        <f t="array" ref="K65">IF(ISERROR(VLOOKUP($B65,April!$C$9:$C$1492,1,FALSE)),0,SUM(_xlfn._xlws.FILTER(April!L$9:L$1492,April!$C$9:$C$1492=$B65)))</f>
        <v>0</v>
      </c>
    </row>
    <row r="66" spans="2:11" ht="14.4" customHeight="1" x14ac:dyDescent="0.3">
      <c r="B66" s="16" t="s">
        <v>45</v>
      </c>
      <c r="C66" s="19" cm="1">
        <f t="array" ref="C66">IF(ISERROR(VLOOKUP($B66,April!$C$9:$C$1492,1,FALSE)),0,SUM(_xlfn._xlws.FILTER(April!D$9:D$1492,April!$C$9:$C$1492=$B66)))</f>
        <v>0</v>
      </c>
      <c r="D66" s="19" cm="1">
        <f t="array" ref="D66">IF(ISERROR(VLOOKUP($B66,April!$C$9:$C$1492,1,FALSE)),0,SUM(_xlfn._xlws.FILTER(April!E$9:E$1492,April!$C$9:$C$1492=$B66)))</f>
        <v>0</v>
      </c>
      <c r="E66" s="19" cm="1">
        <f t="array" ref="E66">IF(ISERROR(VLOOKUP($B66,April!$C$9:$C$1492,1,FALSE)),0,SUM(_xlfn._xlws.FILTER(April!F$9:F$1492,April!$C$9:$C$1492=$B66)))</f>
        <v>0</v>
      </c>
      <c r="F66" s="19" cm="1">
        <f t="array" ref="F66">IF(ISERROR(VLOOKUP($B66,April!$C$9:$C$1492,1,FALSE)),0,SUM(_xlfn._xlws.FILTER(April!G$9:G$1492,April!$C$9:$C$1492=$B66)))</f>
        <v>0</v>
      </c>
      <c r="G66" s="19" cm="1">
        <f t="array" ref="G66">IF(ISERROR(VLOOKUP($B66,April!$C$9:$C$1492,1,FALSE)),0,SUM(_xlfn._xlws.FILTER(April!H$9:H$1492,April!$C$9:$C$1492=$B66)))</f>
        <v>0</v>
      </c>
      <c r="H66" s="19" cm="1">
        <f t="array" ref="H66">IF(ISERROR(VLOOKUP($B66,April!$C$9:$C$1492,1,FALSE)),0,SUM(_xlfn._xlws.FILTER(April!I$9:I$1492,April!$C$9:$C$1492=$B66)))</f>
        <v>0</v>
      </c>
      <c r="I66" s="19" cm="1">
        <f t="array" ref="I66">IF(ISERROR(VLOOKUP($B66,April!$C$9:$C$1492,1,FALSE)),0,SUM(_xlfn._xlws.FILTER(April!J$9:J$1492,April!$C$9:$C$1492=$B66)))</f>
        <v>0</v>
      </c>
      <c r="J66" s="19" cm="1">
        <f t="array" ref="J66">IF(ISERROR(VLOOKUP($B66,April!$C$9:$C$1492,1,FALSE)),0,SUM(_xlfn._xlws.FILTER(April!K$9:K$1492,April!$C$9:$C$1492=$B66)))</f>
        <v>0</v>
      </c>
      <c r="K66" s="19" cm="1">
        <f t="array" ref="K66">IF(ISERROR(VLOOKUP($B66,April!$C$9:$C$1492,1,FALSE)),0,SUM(_xlfn._xlws.FILTER(April!L$9:L$1492,April!$C$9:$C$1492=$B66)))</f>
        <v>0</v>
      </c>
    </row>
    <row r="67" spans="2:11" ht="14.4" customHeight="1" x14ac:dyDescent="0.3">
      <c r="B67" s="16" t="s">
        <v>22</v>
      </c>
      <c r="C67" s="19" cm="1">
        <f t="array" ref="C67">IF(ISERROR(VLOOKUP($B67,April!$C$9:$C$1492,1,FALSE)),0,SUM(_xlfn._xlws.FILTER(April!D$9:D$1492,April!$C$9:$C$1492=$B67)))</f>
        <v>0</v>
      </c>
      <c r="D67" s="19" cm="1">
        <f t="array" ref="D67">IF(ISERROR(VLOOKUP($B67,April!$C$9:$C$1492,1,FALSE)),0,SUM(_xlfn._xlws.FILTER(April!E$9:E$1492,April!$C$9:$C$1492=$B67)))</f>
        <v>0</v>
      </c>
      <c r="E67" s="19" cm="1">
        <f t="array" ref="E67">IF(ISERROR(VLOOKUP($B67,April!$C$9:$C$1492,1,FALSE)),0,SUM(_xlfn._xlws.FILTER(April!F$9:F$1492,April!$C$9:$C$1492=$B67)))</f>
        <v>0</v>
      </c>
      <c r="F67" s="19" cm="1">
        <f t="array" ref="F67">IF(ISERROR(VLOOKUP($B67,April!$C$9:$C$1492,1,FALSE)),0,SUM(_xlfn._xlws.FILTER(April!G$9:G$1492,April!$C$9:$C$1492=$B67)))</f>
        <v>0</v>
      </c>
      <c r="G67" s="19" cm="1">
        <f t="array" ref="G67">IF(ISERROR(VLOOKUP($B67,April!$C$9:$C$1492,1,FALSE)),0,SUM(_xlfn._xlws.FILTER(April!H$9:H$1492,April!$C$9:$C$1492=$B67)))</f>
        <v>0</v>
      </c>
      <c r="H67" s="19" cm="1">
        <f t="array" ref="H67">IF(ISERROR(VLOOKUP($B67,April!$C$9:$C$1492,1,FALSE)),0,SUM(_xlfn._xlws.FILTER(April!I$9:I$1492,April!$C$9:$C$1492=$B67)))</f>
        <v>0</v>
      </c>
      <c r="I67" s="19" cm="1">
        <f t="array" ref="I67">IF(ISERROR(VLOOKUP($B67,April!$C$9:$C$1492,1,FALSE)),0,SUM(_xlfn._xlws.FILTER(April!J$9:J$1492,April!$C$9:$C$1492=$B67)))</f>
        <v>0</v>
      </c>
      <c r="J67" s="19" cm="1">
        <f t="array" ref="J67">IF(ISERROR(VLOOKUP($B67,April!$C$9:$C$1492,1,FALSE)),0,SUM(_xlfn._xlws.FILTER(April!K$9:K$1492,April!$C$9:$C$1492=$B67)))</f>
        <v>0</v>
      </c>
      <c r="K67" s="19" cm="1">
        <f t="array" ref="K67">IF(ISERROR(VLOOKUP($B67,April!$C$9:$C$1492,1,FALSE)),0,SUM(_xlfn._xlws.FILTER(April!L$9:L$1492,April!$C$9:$C$1492=$B67)))</f>
        <v>0</v>
      </c>
    </row>
    <row r="68" spans="2:11" x14ac:dyDescent="0.3">
      <c r="B68" s="16" t="s">
        <v>13</v>
      </c>
      <c r="C68" s="19" cm="1">
        <f t="array" ref="C68">IF(ISERROR(VLOOKUP($B68,April!$C$9:$C$1492,1,FALSE)),0,SUM(_xlfn._xlws.FILTER(April!D$9:D$1492,April!$C$9:$C$1492=$B68)))</f>
        <v>0</v>
      </c>
      <c r="D68" s="19" cm="1">
        <f t="array" ref="D68">IF(ISERROR(VLOOKUP($B68,April!$C$9:$C$1492,1,FALSE)),0,SUM(_xlfn._xlws.FILTER(April!E$9:E$1492,April!$C$9:$C$1492=$B68)))</f>
        <v>0</v>
      </c>
      <c r="E68" s="19" cm="1">
        <f t="array" ref="E68">IF(ISERROR(VLOOKUP($B68,April!$C$9:$C$1492,1,FALSE)),0,SUM(_xlfn._xlws.FILTER(April!F$9:F$1492,April!$C$9:$C$1492=$B68)))</f>
        <v>0</v>
      </c>
      <c r="F68" s="19" cm="1">
        <f t="array" ref="F68">IF(ISERROR(VLOOKUP($B68,April!$C$9:$C$1492,1,FALSE)),0,SUM(_xlfn._xlws.FILTER(April!G$9:G$1492,April!$C$9:$C$1492=$B68)))</f>
        <v>0</v>
      </c>
      <c r="G68" s="19" cm="1">
        <f t="array" ref="G68">IF(ISERROR(VLOOKUP($B68,April!$C$9:$C$1492,1,FALSE)),0,SUM(_xlfn._xlws.FILTER(April!H$9:H$1492,April!$C$9:$C$1492=$B68)))</f>
        <v>0</v>
      </c>
      <c r="H68" s="19" cm="1">
        <f t="array" ref="H68">IF(ISERROR(VLOOKUP($B68,April!$C$9:$C$1492,1,FALSE)),0,SUM(_xlfn._xlws.FILTER(April!I$9:I$1492,April!$C$9:$C$1492=$B68)))</f>
        <v>0</v>
      </c>
      <c r="I68" s="19" cm="1">
        <f t="array" ref="I68">IF(ISERROR(VLOOKUP($B68,April!$C$9:$C$1492,1,FALSE)),0,SUM(_xlfn._xlws.FILTER(April!J$9:J$1492,April!$C$9:$C$1492=$B68)))</f>
        <v>0</v>
      </c>
      <c r="J68" s="19" cm="1">
        <f t="array" ref="J68">IF(ISERROR(VLOOKUP($B68,April!$C$9:$C$1492,1,FALSE)),0,SUM(_xlfn._xlws.FILTER(April!K$9:K$1492,April!$C$9:$C$1492=$B68)))</f>
        <v>0</v>
      </c>
      <c r="K68" s="19" cm="1">
        <f t="array" ref="K68">IF(ISERROR(VLOOKUP($B68,April!$C$9:$C$1492,1,FALSE)),0,SUM(_xlfn._xlws.FILTER(April!L$9:L$1492,April!$C$9:$C$1492=$B68)))</f>
        <v>0</v>
      </c>
    </row>
    <row r="69" spans="2:11" x14ac:dyDescent="0.3">
      <c r="B69" s="16" t="s">
        <v>18</v>
      </c>
      <c r="C69" s="19" cm="1">
        <f t="array" ref="C69">IF(ISERROR(VLOOKUP($B69,April!$C$9:$C$1492,1,FALSE)),0,SUM(_xlfn._xlws.FILTER(April!D$9:D$1492,April!$C$9:$C$1492=$B69)))</f>
        <v>0</v>
      </c>
      <c r="D69" s="19" cm="1">
        <f t="array" ref="D69">IF(ISERROR(VLOOKUP($B69,April!$C$9:$C$1492,1,FALSE)),0,SUM(_xlfn._xlws.FILTER(April!E$9:E$1492,April!$C$9:$C$1492=$B69)))</f>
        <v>0</v>
      </c>
      <c r="E69" s="19" cm="1">
        <f t="array" ref="E69">IF(ISERROR(VLOOKUP($B69,April!$C$9:$C$1492,1,FALSE)),0,SUM(_xlfn._xlws.FILTER(April!F$9:F$1492,April!$C$9:$C$1492=$B69)))</f>
        <v>0</v>
      </c>
      <c r="F69" s="19" cm="1">
        <f t="array" ref="F69">IF(ISERROR(VLOOKUP($B69,April!$C$9:$C$1492,1,FALSE)),0,SUM(_xlfn._xlws.FILTER(April!G$9:G$1492,April!$C$9:$C$1492=$B69)))</f>
        <v>0</v>
      </c>
      <c r="G69" s="19" cm="1">
        <f t="array" ref="G69">IF(ISERROR(VLOOKUP($B69,April!$C$9:$C$1492,1,FALSE)),0,SUM(_xlfn._xlws.FILTER(April!H$9:H$1492,April!$C$9:$C$1492=$B69)))</f>
        <v>0</v>
      </c>
      <c r="H69" s="19" cm="1">
        <f t="array" ref="H69">IF(ISERROR(VLOOKUP($B69,April!$C$9:$C$1492,1,FALSE)),0,SUM(_xlfn._xlws.FILTER(April!I$9:I$1492,April!$C$9:$C$1492=$B69)))</f>
        <v>0</v>
      </c>
      <c r="I69" s="19" cm="1">
        <f t="array" ref="I69">IF(ISERROR(VLOOKUP($B69,April!$C$9:$C$1492,1,FALSE)),0,SUM(_xlfn._xlws.FILTER(April!J$9:J$1492,April!$C$9:$C$1492=$B69)))</f>
        <v>0</v>
      </c>
      <c r="J69" s="19" cm="1">
        <f t="array" ref="J69">IF(ISERROR(VLOOKUP($B69,April!$C$9:$C$1492,1,FALSE)),0,SUM(_xlfn._xlws.FILTER(April!K$9:K$1492,April!$C$9:$C$1492=$B69)))</f>
        <v>0</v>
      </c>
      <c r="K69" s="19" cm="1">
        <f t="array" ref="K69">IF(ISERROR(VLOOKUP($B69,April!$C$9:$C$1492,1,FALSE)),0,SUM(_xlfn._xlws.FILTER(April!L$9:L$1492,April!$C$9:$C$1492=$B69)))</f>
        <v>0</v>
      </c>
    </row>
    <row r="70" spans="2:11" x14ac:dyDescent="0.3">
      <c r="B70" s="16" t="s">
        <v>14</v>
      </c>
      <c r="C70" s="19" cm="1">
        <f t="array" ref="C70">IF(ISERROR(VLOOKUP($B70,April!$C$9:$C$1492,1,FALSE)),0,SUM(_xlfn._xlws.FILTER(April!D$9:D$1492,April!$C$9:$C$1492=$B70)))</f>
        <v>0</v>
      </c>
      <c r="D70" s="19" cm="1">
        <f t="array" ref="D70">IF(ISERROR(VLOOKUP($B70,April!$C$9:$C$1492,1,FALSE)),0,SUM(_xlfn._xlws.FILTER(April!E$9:E$1492,April!$C$9:$C$1492=$B70)))</f>
        <v>0</v>
      </c>
      <c r="E70" s="19" cm="1">
        <f t="array" ref="E70">IF(ISERROR(VLOOKUP($B70,April!$C$9:$C$1492,1,FALSE)),0,SUM(_xlfn._xlws.FILTER(April!F$9:F$1492,April!$C$9:$C$1492=$B70)))</f>
        <v>0</v>
      </c>
      <c r="F70" s="19" cm="1">
        <f t="array" ref="F70">IF(ISERROR(VLOOKUP($B70,April!$C$9:$C$1492,1,FALSE)),0,SUM(_xlfn._xlws.FILTER(April!G$9:G$1492,April!$C$9:$C$1492=$B70)))</f>
        <v>0</v>
      </c>
      <c r="G70" s="19" cm="1">
        <f t="array" ref="G70">IF(ISERROR(VLOOKUP($B70,April!$C$9:$C$1492,1,FALSE)),0,SUM(_xlfn._xlws.FILTER(April!H$9:H$1492,April!$C$9:$C$1492=$B70)))</f>
        <v>0</v>
      </c>
      <c r="H70" s="19" cm="1">
        <f t="array" ref="H70">IF(ISERROR(VLOOKUP($B70,April!$C$9:$C$1492,1,FALSE)),0,SUM(_xlfn._xlws.FILTER(April!I$9:I$1492,April!$C$9:$C$1492=$B70)))</f>
        <v>0</v>
      </c>
      <c r="I70" s="19" cm="1">
        <f t="array" ref="I70">IF(ISERROR(VLOOKUP($B70,April!$C$9:$C$1492,1,FALSE)),0,SUM(_xlfn._xlws.FILTER(April!J$9:J$1492,April!$C$9:$C$1492=$B70)))</f>
        <v>0</v>
      </c>
      <c r="J70" s="19" cm="1">
        <f t="array" ref="J70">IF(ISERROR(VLOOKUP($B70,April!$C$9:$C$1492,1,FALSE)),0,SUM(_xlfn._xlws.FILTER(April!K$9:K$1492,April!$C$9:$C$1492=$B70)))</f>
        <v>0</v>
      </c>
      <c r="K70" s="19" cm="1">
        <f t="array" ref="K70">IF(ISERROR(VLOOKUP($B70,April!$C$9:$C$1492,1,FALSE)),0,SUM(_xlfn._xlws.FILTER(April!L$9:L$1492,April!$C$9:$C$1492=$B70)))</f>
        <v>0</v>
      </c>
    </row>
    <row r="72" spans="2:11" ht="15.6" x14ac:dyDescent="0.3">
      <c r="B72" s="72" t="s">
        <v>26</v>
      </c>
    </row>
    <row r="73" spans="2:11" ht="100.8" x14ac:dyDescent="0.3">
      <c r="B73" s="1" t="s">
        <v>10</v>
      </c>
      <c r="C73" s="52" t="s">
        <v>2</v>
      </c>
      <c r="D73" s="10" t="s">
        <v>81</v>
      </c>
      <c r="E73" s="2" t="s">
        <v>158</v>
      </c>
      <c r="F73" s="3" t="s">
        <v>82</v>
      </c>
      <c r="G73" s="4" t="s">
        <v>83</v>
      </c>
      <c r="H73" s="5" t="s">
        <v>84</v>
      </c>
      <c r="I73" s="8" t="s">
        <v>159</v>
      </c>
      <c r="J73" s="9" t="s">
        <v>160</v>
      </c>
      <c r="K73" s="20" t="s">
        <v>161</v>
      </c>
    </row>
    <row r="74" spans="2:11" x14ac:dyDescent="0.3">
      <c r="B74" s="11" t="s">
        <v>35</v>
      </c>
      <c r="C74" s="81">
        <f>SUM(C75:C86)</f>
        <v>0</v>
      </c>
      <c r="D74" s="81">
        <f t="shared" ref="D74" si="27">SUM(D75:D86)</f>
        <v>0</v>
      </c>
      <c r="E74" s="81">
        <f t="shared" ref="E74" si="28">SUM(E75:E86)</f>
        <v>0</v>
      </c>
      <c r="F74" s="81">
        <f t="shared" ref="F74" si="29">SUM(F75:F86)</f>
        <v>0</v>
      </c>
      <c r="G74" s="81">
        <f t="shared" ref="G74" si="30">SUM(G75:G86)</f>
        <v>0</v>
      </c>
      <c r="H74" s="81">
        <f t="shared" ref="H74" si="31">SUM(H75:H86)</f>
        <v>0</v>
      </c>
      <c r="I74" s="81">
        <f t="shared" ref="I74" si="32">SUM(I75:I86)</f>
        <v>0</v>
      </c>
      <c r="J74" s="81">
        <f t="shared" ref="J74" si="33">SUM(J75:J86)</f>
        <v>0</v>
      </c>
      <c r="K74" s="81">
        <f t="shared" ref="K74" si="34">SUM(K75:K86)</f>
        <v>0</v>
      </c>
    </row>
    <row r="75" spans="2:11" ht="14.4" customHeight="1" x14ac:dyDescent="0.3">
      <c r="B75" s="16" t="s">
        <v>15</v>
      </c>
      <c r="C75" s="19" cm="1">
        <f t="array" ref="C75">IF(ISERROR(VLOOKUP($B75,Mai!$C$9:$C$1492,1,FALSE)),0,SUM(_xlfn._xlws.FILTER(Mai!D$9:D$1492,Mai!$C$9:$C$1492=$B75)))</f>
        <v>0</v>
      </c>
      <c r="D75" s="19" cm="1">
        <f t="array" ref="D75">IF(ISERROR(VLOOKUP($B75,Mai!$C$9:$C$1492,1,FALSE)),0,SUM(_xlfn._xlws.FILTER(Mai!E$9:E$1492,Mai!$C$9:$C$1492=$B75)))</f>
        <v>0</v>
      </c>
      <c r="E75" s="19" cm="1">
        <f t="array" ref="E75">IF(ISERROR(VLOOKUP($B75,Mai!$C$9:$C$1492,1,FALSE)),0,SUM(_xlfn._xlws.FILTER(Mai!F$9:F$1492,Mai!$C$9:$C$1492=$B75)))</f>
        <v>0</v>
      </c>
      <c r="F75" s="19" cm="1">
        <f t="array" ref="F75">IF(ISERROR(VLOOKUP($B75,Mai!$C$9:$C$1492,1,FALSE)),0,SUM(_xlfn._xlws.FILTER(Mai!G$9:G$1492,Mai!$C$9:$C$1492=$B75)))</f>
        <v>0</v>
      </c>
      <c r="G75" s="19" cm="1">
        <f t="array" ref="G75">IF(ISERROR(VLOOKUP($B75,Mai!$C$9:$C$1492,1,FALSE)),0,SUM(_xlfn._xlws.FILTER(Mai!H$9:H$1492,Mai!$C$9:$C$1492=$B75)))</f>
        <v>0</v>
      </c>
      <c r="H75" s="19" cm="1">
        <f t="array" ref="H75">IF(ISERROR(VLOOKUP($B75,Mai!$C$9:$C$1492,1,FALSE)),0,SUM(_xlfn._xlws.FILTER(Mai!I$9:I$1492,Mai!$C$9:$C$1492=$B75)))</f>
        <v>0</v>
      </c>
      <c r="I75" s="19" cm="1">
        <f t="array" ref="I75">IF(ISERROR(VLOOKUP($B75,Mai!$C$9:$C$1492,1,FALSE)),0,SUM(_xlfn._xlws.FILTER(Mai!J$9:J$1492,Mai!$C$9:$C$1492=$B75)))</f>
        <v>0</v>
      </c>
      <c r="J75" s="19" cm="1">
        <f t="array" ref="J75">IF(ISERROR(VLOOKUP($B75,Mai!$C$9:$C$1492,1,FALSE)),0,SUM(_xlfn._xlws.FILTER(Mai!K$9:K$1492,Mai!$C$9:$C$1492=$B75)))</f>
        <v>0</v>
      </c>
      <c r="K75" s="19" cm="1">
        <f t="array" ref="K75">IF(ISERROR(VLOOKUP($B75,Mai!$C$9:$C$1492,1,FALSE)),0,SUM(_xlfn._xlws.FILTER(Mai!L$9:L$1492,Mai!$C$9:$C$1492=$B75)))</f>
        <v>0</v>
      </c>
    </row>
    <row r="76" spans="2:11" ht="24" x14ac:dyDescent="0.3">
      <c r="B76" s="16" t="s">
        <v>20</v>
      </c>
      <c r="C76" s="19" cm="1">
        <f t="array" ref="C76">IF(ISERROR(VLOOKUP($B76,Mai!$C$9:$C$1492,1,FALSE)),0,SUM(_xlfn._xlws.FILTER(Mai!D$9:D$1492,Mai!$C$9:$C$1492=$B76)))</f>
        <v>0</v>
      </c>
      <c r="D76" s="19" cm="1">
        <f t="array" ref="D76">IF(ISERROR(VLOOKUP($B76,Mai!$C$9:$C$1492,1,FALSE)),0,SUM(_xlfn._xlws.FILTER(Mai!E$9:E$1492,Mai!$C$9:$C$1492=$B76)))</f>
        <v>0</v>
      </c>
      <c r="E76" s="19" cm="1">
        <f t="array" ref="E76">IF(ISERROR(VLOOKUP($B76,Mai!$C$9:$C$1492,1,FALSE)),0,SUM(_xlfn._xlws.FILTER(Mai!F$9:F$1492,Mai!$C$9:$C$1492=$B76)))</f>
        <v>0</v>
      </c>
      <c r="F76" s="19" cm="1">
        <f t="array" ref="F76">IF(ISERROR(VLOOKUP($B76,Mai!$C$9:$C$1492,1,FALSE)),0,SUM(_xlfn._xlws.FILTER(Mai!G$9:G$1492,Mai!$C$9:$C$1492=$B76)))</f>
        <v>0</v>
      </c>
      <c r="G76" s="19" cm="1">
        <f t="array" ref="G76">IF(ISERROR(VLOOKUP($B76,Mai!$C$9:$C$1492,1,FALSE)),0,SUM(_xlfn._xlws.FILTER(Mai!H$9:H$1492,Mai!$C$9:$C$1492=$B76)))</f>
        <v>0</v>
      </c>
      <c r="H76" s="19" cm="1">
        <f t="array" ref="H76">IF(ISERROR(VLOOKUP($B76,Mai!$C$9:$C$1492,1,FALSE)),0,SUM(_xlfn._xlws.FILTER(Mai!I$9:I$1492,Mai!$C$9:$C$1492=$B76)))</f>
        <v>0</v>
      </c>
      <c r="I76" s="19" cm="1">
        <f t="array" ref="I76">IF(ISERROR(VLOOKUP($B76,Mai!$C$9:$C$1492,1,FALSE)),0,SUM(_xlfn._xlws.FILTER(Mai!J$9:J$1492,Mai!$C$9:$C$1492=$B76)))</f>
        <v>0</v>
      </c>
      <c r="J76" s="19" cm="1">
        <f t="array" ref="J76">IF(ISERROR(VLOOKUP($B76,Mai!$C$9:$C$1492,1,FALSE)),0,SUM(_xlfn._xlws.FILTER(Mai!K$9:K$1492,Mai!$C$9:$C$1492=$B76)))</f>
        <v>0</v>
      </c>
      <c r="K76" s="19" cm="1">
        <f t="array" ref="K76">IF(ISERROR(VLOOKUP($B76,Mai!$C$9:$C$1492,1,FALSE)),0,SUM(_xlfn._xlws.FILTER(Mai!L$9:L$1492,Mai!$C$9:$C$1492=$B76)))</f>
        <v>0</v>
      </c>
    </row>
    <row r="77" spans="2:11" ht="14.4" customHeight="1" x14ac:dyDescent="0.3">
      <c r="B77" s="16" t="s">
        <v>19</v>
      </c>
      <c r="C77" s="19" cm="1">
        <f t="array" ref="C77">IF(ISERROR(VLOOKUP($B77,Mai!$C$9:$C$1492,1,FALSE)),0,SUM(_xlfn._xlws.FILTER(Mai!D$9:D$1492,Mai!$C$9:$C$1492=$B77)))</f>
        <v>0</v>
      </c>
      <c r="D77" s="19" cm="1">
        <f t="array" ref="D77">IF(ISERROR(VLOOKUP($B77,Mai!$C$9:$C$1492,1,FALSE)),0,SUM(_xlfn._xlws.FILTER(Mai!E$9:E$1492,Mai!$C$9:$C$1492=$B77)))</f>
        <v>0</v>
      </c>
      <c r="E77" s="19" cm="1">
        <f t="array" ref="E77">IF(ISERROR(VLOOKUP($B77,Mai!$C$9:$C$1492,1,FALSE)),0,SUM(_xlfn._xlws.FILTER(Mai!F$9:F$1492,Mai!$C$9:$C$1492=$B77)))</f>
        <v>0</v>
      </c>
      <c r="F77" s="19" cm="1">
        <f t="array" ref="F77">IF(ISERROR(VLOOKUP($B77,Mai!$C$9:$C$1492,1,FALSE)),0,SUM(_xlfn._xlws.FILTER(Mai!G$9:G$1492,Mai!$C$9:$C$1492=$B77)))</f>
        <v>0</v>
      </c>
      <c r="G77" s="19" cm="1">
        <f t="array" ref="G77">IF(ISERROR(VLOOKUP($B77,Mai!$C$9:$C$1492,1,FALSE)),0,SUM(_xlfn._xlws.FILTER(Mai!H$9:H$1492,Mai!$C$9:$C$1492=$B77)))</f>
        <v>0</v>
      </c>
      <c r="H77" s="19" cm="1">
        <f t="array" ref="H77">IF(ISERROR(VLOOKUP($B77,Mai!$C$9:$C$1492,1,FALSE)),0,SUM(_xlfn._xlws.FILTER(Mai!I$9:I$1492,Mai!$C$9:$C$1492=$B77)))</f>
        <v>0</v>
      </c>
      <c r="I77" s="19" cm="1">
        <f t="array" ref="I77">IF(ISERROR(VLOOKUP($B77,Mai!$C$9:$C$1492,1,FALSE)),0,SUM(_xlfn._xlws.FILTER(Mai!J$9:J$1492,Mai!$C$9:$C$1492=$B77)))</f>
        <v>0</v>
      </c>
      <c r="J77" s="19" cm="1">
        <f t="array" ref="J77">IF(ISERROR(VLOOKUP($B77,Mai!$C$9:$C$1492,1,FALSE)),0,SUM(_xlfn._xlws.FILTER(Mai!K$9:K$1492,Mai!$C$9:$C$1492=$B77)))</f>
        <v>0</v>
      </c>
      <c r="K77" s="19" cm="1">
        <f t="array" ref="K77">IF(ISERROR(VLOOKUP($B77,Mai!$C$9:$C$1492,1,FALSE)),0,SUM(_xlfn._xlws.FILTER(Mai!L$9:L$1492,Mai!$C$9:$C$1492=$B77)))</f>
        <v>0</v>
      </c>
    </row>
    <row r="78" spans="2:11" x14ac:dyDescent="0.3">
      <c r="B78" s="16" t="s">
        <v>11</v>
      </c>
      <c r="C78" s="19" cm="1">
        <f t="array" ref="C78">IF(ISERROR(VLOOKUP($B78,Mai!$C$9:$C$1492,1,FALSE)),0,SUM(_xlfn._xlws.FILTER(Mai!D$9:D$1492,Mai!$C$9:$C$1492=$B78)))</f>
        <v>0</v>
      </c>
      <c r="D78" s="19" cm="1">
        <f t="array" ref="D78">IF(ISERROR(VLOOKUP($B78,Mai!$C$9:$C$1492,1,FALSE)),0,SUM(_xlfn._xlws.FILTER(Mai!E$9:E$1492,Mai!$C$9:$C$1492=$B78)))</f>
        <v>0</v>
      </c>
      <c r="E78" s="19" cm="1">
        <f t="array" ref="E78">IF(ISERROR(VLOOKUP($B78,Mai!$C$9:$C$1492,1,FALSE)),0,SUM(_xlfn._xlws.FILTER(Mai!F$9:F$1492,Mai!$C$9:$C$1492=$B78)))</f>
        <v>0</v>
      </c>
      <c r="F78" s="19" cm="1">
        <f t="array" ref="F78">IF(ISERROR(VLOOKUP($B78,Mai!$C$9:$C$1492,1,FALSE)),0,SUM(_xlfn._xlws.FILTER(Mai!G$9:G$1492,Mai!$C$9:$C$1492=$B78)))</f>
        <v>0</v>
      </c>
      <c r="G78" s="19" cm="1">
        <f t="array" ref="G78">IF(ISERROR(VLOOKUP($B78,Mai!$C$9:$C$1492,1,FALSE)),0,SUM(_xlfn._xlws.FILTER(Mai!H$9:H$1492,Mai!$C$9:$C$1492=$B78)))</f>
        <v>0</v>
      </c>
      <c r="H78" s="19" cm="1">
        <f t="array" ref="H78">IF(ISERROR(VLOOKUP($B78,Mai!$C$9:$C$1492,1,FALSE)),0,SUM(_xlfn._xlws.FILTER(Mai!I$9:I$1492,Mai!$C$9:$C$1492=$B78)))</f>
        <v>0</v>
      </c>
      <c r="I78" s="19" cm="1">
        <f t="array" ref="I78">IF(ISERROR(VLOOKUP($B78,Mai!$C$9:$C$1492,1,FALSE)),0,SUM(_xlfn._xlws.FILTER(Mai!J$9:J$1492,Mai!$C$9:$C$1492=$B78)))</f>
        <v>0</v>
      </c>
      <c r="J78" s="19" cm="1">
        <f t="array" ref="J78">IF(ISERROR(VLOOKUP($B78,Mai!$C$9:$C$1492,1,FALSE)),0,SUM(_xlfn._xlws.FILTER(Mai!K$9:K$1492,Mai!$C$9:$C$1492=$B78)))</f>
        <v>0</v>
      </c>
      <c r="K78" s="19" cm="1">
        <f t="array" ref="K78">IF(ISERROR(VLOOKUP($B78,Mai!$C$9:$C$1492,1,FALSE)),0,SUM(_xlfn._xlws.FILTER(Mai!L$9:L$1492,Mai!$C$9:$C$1492=$B78)))</f>
        <v>0</v>
      </c>
    </row>
    <row r="79" spans="2:11" x14ac:dyDescent="0.3">
      <c r="B79" s="16" t="s">
        <v>12</v>
      </c>
      <c r="C79" s="19" cm="1">
        <f t="array" ref="C79">IF(ISERROR(VLOOKUP($B79,Mai!$C$9:$C$1492,1,FALSE)),0,SUM(_xlfn._xlws.FILTER(Mai!D$9:D$1492,Mai!$C$9:$C$1492=$B79)))</f>
        <v>0</v>
      </c>
      <c r="D79" s="19" cm="1">
        <f t="array" ref="D79">IF(ISERROR(VLOOKUP($B79,Mai!$C$9:$C$1492,1,FALSE)),0,SUM(_xlfn._xlws.FILTER(Mai!E$9:E$1492,Mai!$C$9:$C$1492=$B79)))</f>
        <v>0</v>
      </c>
      <c r="E79" s="19" cm="1">
        <f t="array" ref="E79">IF(ISERROR(VLOOKUP($B79,Mai!$C$9:$C$1492,1,FALSE)),0,SUM(_xlfn._xlws.FILTER(Mai!F$9:F$1492,Mai!$C$9:$C$1492=$B79)))</f>
        <v>0</v>
      </c>
      <c r="F79" s="19" cm="1">
        <f t="array" ref="F79">IF(ISERROR(VLOOKUP($B79,Mai!$C$9:$C$1492,1,FALSE)),0,SUM(_xlfn._xlws.FILTER(Mai!G$9:G$1492,Mai!$C$9:$C$1492=$B79)))</f>
        <v>0</v>
      </c>
      <c r="G79" s="19" cm="1">
        <f t="array" ref="G79">IF(ISERROR(VLOOKUP($B79,Mai!$C$9:$C$1492,1,FALSE)),0,SUM(_xlfn._xlws.FILTER(Mai!H$9:H$1492,Mai!$C$9:$C$1492=$B79)))</f>
        <v>0</v>
      </c>
      <c r="H79" s="19" cm="1">
        <f t="array" ref="H79">IF(ISERROR(VLOOKUP($B79,Mai!$C$9:$C$1492,1,FALSE)),0,SUM(_xlfn._xlws.FILTER(Mai!I$9:I$1492,Mai!$C$9:$C$1492=$B79)))</f>
        <v>0</v>
      </c>
      <c r="I79" s="19" cm="1">
        <f t="array" ref="I79">IF(ISERROR(VLOOKUP($B79,Mai!$C$9:$C$1492,1,FALSE)),0,SUM(_xlfn._xlws.FILTER(Mai!J$9:J$1492,Mai!$C$9:$C$1492=$B79)))</f>
        <v>0</v>
      </c>
      <c r="J79" s="19" cm="1">
        <f t="array" ref="J79">IF(ISERROR(VLOOKUP($B79,Mai!$C$9:$C$1492,1,FALSE)),0,SUM(_xlfn._xlws.FILTER(Mai!K$9:K$1492,Mai!$C$9:$C$1492=$B79)))</f>
        <v>0</v>
      </c>
      <c r="K79" s="19" cm="1">
        <f t="array" ref="K79">IF(ISERROR(VLOOKUP($B79,Mai!$C$9:$C$1492,1,FALSE)),0,SUM(_xlfn._xlws.FILTER(Mai!L$9:L$1492,Mai!$C$9:$C$1492=$B79)))</f>
        <v>0</v>
      </c>
    </row>
    <row r="80" spans="2:11" ht="24" x14ac:dyDescent="0.3">
      <c r="B80" s="16" t="s">
        <v>21</v>
      </c>
      <c r="C80" s="19" cm="1">
        <f t="array" ref="C80">IF(ISERROR(VLOOKUP($B80,Mai!$C$9:$C$1492,1,FALSE)),0,SUM(_xlfn._xlws.FILTER(Mai!D$9:D$1492,Mai!$C$9:$C$1492=$B80)))</f>
        <v>0</v>
      </c>
      <c r="D80" s="19" cm="1">
        <f t="array" ref="D80">IF(ISERROR(VLOOKUP($B80,Mai!$C$9:$C$1492,1,FALSE)),0,SUM(_xlfn._xlws.FILTER(Mai!E$9:E$1492,Mai!$C$9:$C$1492=$B80)))</f>
        <v>0</v>
      </c>
      <c r="E80" s="19" cm="1">
        <f t="array" ref="E80">IF(ISERROR(VLOOKUP($B80,Mai!$C$9:$C$1492,1,FALSE)),0,SUM(_xlfn._xlws.FILTER(Mai!F$9:F$1492,Mai!$C$9:$C$1492=$B80)))</f>
        <v>0</v>
      </c>
      <c r="F80" s="19" cm="1">
        <f t="array" ref="F80">IF(ISERROR(VLOOKUP($B80,Mai!$C$9:$C$1492,1,FALSE)),0,SUM(_xlfn._xlws.FILTER(Mai!G$9:G$1492,Mai!$C$9:$C$1492=$B80)))</f>
        <v>0</v>
      </c>
      <c r="G80" s="19" cm="1">
        <f t="array" ref="G80">IF(ISERROR(VLOOKUP($B80,Mai!$C$9:$C$1492,1,FALSE)),0,SUM(_xlfn._xlws.FILTER(Mai!H$9:H$1492,Mai!$C$9:$C$1492=$B80)))</f>
        <v>0</v>
      </c>
      <c r="H80" s="19" cm="1">
        <f t="array" ref="H80">IF(ISERROR(VLOOKUP($B80,Mai!$C$9:$C$1492,1,FALSE)),0,SUM(_xlfn._xlws.FILTER(Mai!I$9:I$1492,Mai!$C$9:$C$1492=$B80)))</f>
        <v>0</v>
      </c>
      <c r="I80" s="19" cm="1">
        <f t="array" ref="I80">IF(ISERROR(VLOOKUP($B80,Mai!$C$9:$C$1492,1,FALSE)),0,SUM(_xlfn._xlws.FILTER(Mai!J$9:J$1492,Mai!$C$9:$C$1492=$B80)))</f>
        <v>0</v>
      </c>
      <c r="J80" s="19" cm="1">
        <f t="array" ref="J80">IF(ISERROR(VLOOKUP($B80,Mai!$C$9:$C$1492,1,FALSE)),0,SUM(_xlfn._xlws.FILTER(Mai!K$9:K$1492,Mai!$C$9:$C$1492=$B80)))</f>
        <v>0</v>
      </c>
      <c r="K80" s="19" cm="1">
        <f t="array" ref="K80">IF(ISERROR(VLOOKUP($B80,Mai!$C$9:$C$1492,1,FALSE)),0,SUM(_xlfn._xlws.FILTER(Mai!L$9:L$1492,Mai!$C$9:$C$1492=$B80)))</f>
        <v>0</v>
      </c>
    </row>
    <row r="81" spans="2:11" x14ac:dyDescent="0.3">
      <c r="B81" s="16" t="s">
        <v>17</v>
      </c>
      <c r="C81" s="19" cm="1">
        <f t="array" ref="C81">IF(ISERROR(VLOOKUP($B81,Mai!$C$9:$C$1492,1,FALSE)),0,SUM(_xlfn._xlws.FILTER(Mai!D$9:D$1492,Mai!$C$9:$C$1492=$B81)))</f>
        <v>0</v>
      </c>
      <c r="D81" s="19" cm="1">
        <f t="array" ref="D81">IF(ISERROR(VLOOKUP($B81,Mai!$C$9:$C$1492,1,FALSE)),0,SUM(_xlfn._xlws.FILTER(Mai!E$9:E$1492,Mai!$C$9:$C$1492=$B81)))</f>
        <v>0</v>
      </c>
      <c r="E81" s="19" cm="1">
        <f t="array" ref="E81">IF(ISERROR(VLOOKUP($B81,Mai!$C$9:$C$1492,1,FALSE)),0,SUM(_xlfn._xlws.FILTER(Mai!F$9:F$1492,Mai!$C$9:$C$1492=$B81)))</f>
        <v>0</v>
      </c>
      <c r="F81" s="19" cm="1">
        <f t="array" ref="F81">IF(ISERROR(VLOOKUP($B81,Mai!$C$9:$C$1492,1,FALSE)),0,SUM(_xlfn._xlws.FILTER(Mai!G$9:G$1492,Mai!$C$9:$C$1492=$B81)))</f>
        <v>0</v>
      </c>
      <c r="G81" s="19" cm="1">
        <f t="array" ref="G81">IF(ISERROR(VLOOKUP($B81,Mai!$C$9:$C$1492,1,FALSE)),0,SUM(_xlfn._xlws.FILTER(Mai!H$9:H$1492,Mai!$C$9:$C$1492=$B81)))</f>
        <v>0</v>
      </c>
      <c r="H81" s="19" cm="1">
        <f t="array" ref="H81">IF(ISERROR(VLOOKUP($B81,Mai!$C$9:$C$1492,1,FALSE)),0,SUM(_xlfn._xlws.FILTER(Mai!I$9:I$1492,Mai!$C$9:$C$1492=$B81)))</f>
        <v>0</v>
      </c>
      <c r="I81" s="19" cm="1">
        <f t="array" ref="I81">IF(ISERROR(VLOOKUP($B81,Mai!$C$9:$C$1492,1,FALSE)),0,SUM(_xlfn._xlws.FILTER(Mai!J$9:J$1492,Mai!$C$9:$C$1492=$B81)))</f>
        <v>0</v>
      </c>
      <c r="J81" s="19" cm="1">
        <f t="array" ref="J81">IF(ISERROR(VLOOKUP($B81,Mai!$C$9:$C$1492,1,FALSE)),0,SUM(_xlfn._xlws.FILTER(Mai!K$9:K$1492,Mai!$C$9:$C$1492=$B81)))</f>
        <v>0</v>
      </c>
      <c r="K81" s="19" cm="1">
        <f t="array" ref="K81">IF(ISERROR(VLOOKUP($B81,Mai!$C$9:$C$1492,1,FALSE)),0,SUM(_xlfn._xlws.FILTER(Mai!L$9:L$1492,Mai!$C$9:$C$1492=$B81)))</f>
        <v>0</v>
      </c>
    </row>
    <row r="82" spans="2:11" ht="14.4" customHeight="1" x14ac:dyDescent="0.3">
      <c r="B82" s="16" t="s">
        <v>45</v>
      </c>
      <c r="C82" s="19" cm="1">
        <f t="array" ref="C82">IF(ISERROR(VLOOKUP($B82,Mai!$C$9:$C$1492,1,FALSE)),0,SUM(_xlfn._xlws.FILTER(Mai!D$9:D$1492,Mai!$C$9:$C$1492=$B82)))</f>
        <v>0</v>
      </c>
      <c r="D82" s="19" cm="1">
        <f t="array" ref="D82">IF(ISERROR(VLOOKUP($B82,Mai!$C$9:$C$1492,1,FALSE)),0,SUM(_xlfn._xlws.FILTER(Mai!E$9:E$1492,Mai!$C$9:$C$1492=$B82)))</f>
        <v>0</v>
      </c>
      <c r="E82" s="19" cm="1">
        <f t="array" ref="E82">IF(ISERROR(VLOOKUP($B82,Mai!$C$9:$C$1492,1,FALSE)),0,SUM(_xlfn._xlws.FILTER(Mai!F$9:F$1492,Mai!$C$9:$C$1492=$B82)))</f>
        <v>0</v>
      </c>
      <c r="F82" s="19" cm="1">
        <f t="array" ref="F82">IF(ISERROR(VLOOKUP($B82,Mai!$C$9:$C$1492,1,FALSE)),0,SUM(_xlfn._xlws.FILTER(Mai!G$9:G$1492,Mai!$C$9:$C$1492=$B82)))</f>
        <v>0</v>
      </c>
      <c r="G82" s="19" cm="1">
        <f t="array" ref="G82">IF(ISERROR(VLOOKUP($B82,Mai!$C$9:$C$1492,1,FALSE)),0,SUM(_xlfn._xlws.FILTER(Mai!H$9:H$1492,Mai!$C$9:$C$1492=$B82)))</f>
        <v>0</v>
      </c>
      <c r="H82" s="19" cm="1">
        <f t="array" ref="H82">IF(ISERROR(VLOOKUP($B82,Mai!$C$9:$C$1492,1,FALSE)),0,SUM(_xlfn._xlws.FILTER(Mai!I$9:I$1492,Mai!$C$9:$C$1492=$B82)))</f>
        <v>0</v>
      </c>
      <c r="I82" s="19" cm="1">
        <f t="array" ref="I82">IF(ISERROR(VLOOKUP($B82,Mai!$C$9:$C$1492,1,FALSE)),0,SUM(_xlfn._xlws.FILTER(Mai!J$9:J$1492,Mai!$C$9:$C$1492=$B82)))</f>
        <v>0</v>
      </c>
      <c r="J82" s="19" cm="1">
        <f t="array" ref="J82">IF(ISERROR(VLOOKUP($B82,Mai!$C$9:$C$1492,1,FALSE)),0,SUM(_xlfn._xlws.FILTER(Mai!K$9:K$1492,Mai!$C$9:$C$1492=$B82)))</f>
        <v>0</v>
      </c>
      <c r="K82" s="19" cm="1">
        <f t="array" ref="K82">IF(ISERROR(VLOOKUP($B82,Mai!$C$9:$C$1492,1,FALSE)),0,SUM(_xlfn._xlws.FILTER(Mai!L$9:L$1492,Mai!$C$9:$C$1492=$B82)))</f>
        <v>0</v>
      </c>
    </row>
    <row r="83" spans="2:11" ht="14.4" customHeight="1" x14ac:dyDescent="0.3">
      <c r="B83" s="16" t="s">
        <v>22</v>
      </c>
      <c r="C83" s="19" cm="1">
        <f t="array" ref="C83">IF(ISERROR(VLOOKUP($B83,Mai!$C$9:$C$1492,1,FALSE)),0,SUM(_xlfn._xlws.FILTER(Mai!D$9:D$1492,Mai!$C$9:$C$1492=$B83)))</f>
        <v>0</v>
      </c>
      <c r="D83" s="19" cm="1">
        <f t="array" ref="D83">IF(ISERROR(VLOOKUP($B83,Mai!$C$9:$C$1492,1,FALSE)),0,SUM(_xlfn._xlws.FILTER(Mai!E$9:E$1492,Mai!$C$9:$C$1492=$B83)))</f>
        <v>0</v>
      </c>
      <c r="E83" s="19" cm="1">
        <f t="array" ref="E83">IF(ISERROR(VLOOKUP($B83,Mai!$C$9:$C$1492,1,FALSE)),0,SUM(_xlfn._xlws.FILTER(Mai!F$9:F$1492,Mai!$C$9:$C$1492=$B83)))</f>
        <v>0</v>
      </c>
      <c r="F83" s="19" cm="1">
        <f t="array" ref="F83">IF(ISERROR(VLOOKUP($B83,Mai!$C$9:$C$1492,1,FALSE)),0,SUM(_xlfn._xlws.FILTER(Mai!G$9:G$1492,Mai!$C$9:$C$1492=$B83)))</f>
        <v>0</v>
      </c>
      <c r="G83" s="19" cm="1">
        <f t="array" ref="G83">IF(ISERROR(VLOOKUP($B83,Mai!$C$9:$C$1492,1,FALSE)),0,SUM(_xlfn._xlws.FILTER(Mai!H$9:H$1492,Mai!$C$9:$C$1492=$B83)))</f>
        <v>0</v>
      </c>
      <c r="H83" s="19" cm="1">
        <f t="array" ref="H83">IF(ISERROR(VLOOKUP($B83,Mai!$C$9:$C$1492,1,FALSE)),0,SUM(_xlfn._xlws.FILTER(Mai!I$9:I$1492,Mai!$C$9:$C$1492=$B83)))</f>
        <v>0</v>
      </c>
      <c r="I83" s="19" cm="1">
        <f t="array" ref="I83">IF(ISERROR(VLOOKUP($B83,Mai!$C$9:$C$1492,1,FALSE)),0,SUM(_xlfn._xlws.FILTER(Mai!J$9:J$1492,Mai!$C$9:$C$1492=$B83)))</f>
        <v>0</v>
      </c>
      <c r="J83" s="19" cm="1">
        <f t="array" ref="J83">IF(ISERROR(VLOOKUP($B83,Mai!$C$9:$C$1492,1,FALSE)),0,SUM(_xlfn._xlws.FILTER(Mai!K$9:K$1492,Mai!$C$9:$C$1492=$B83)))</f>
        <v>0</v>
      </c>
      <c r="K83" s="19" cm="1">
        <f t="array" ref="K83">IF(ISERROR(VLOOKUP($B83,Mai!$C$9:$C$1492,1,FALSE)),0,SUM(_xlfn._xlws.FILTER(Mai!L$9:L$1492,Mai!$C$9:$C$1492=$B83)))</f>
        <v>0</v>
      </c>
    </row>
    <row r="84" spans="2:11" x14ac:dyDescent="0.3">
      <c r="B84" s="16" t="s">
        <v>13</v>
      </c>
      <c r="C84" s="19" cm="1">
        <f t="array" ref="C84">IF(ISERROR(VLOOKUP($B84,Mai!$C$9:$C$1492,1,FALSE)),0,SUM(_xlfn._xlws.FILTER(Mai!D$9:D$1492,Mai!$C$9:$C$1492=$B84)))</f>
        <v>0</v>
      </c>
      <c r="D84" s="19" cm="1">
        <f t="array" ref="D84">IF(ISERROR(VLOOKUP($B84,Mai!$C$9:$C$1492,1,FALSE)),0,SUM(_xlfn._xlws.FILTER(Mai!E$9:E$1492,Mai!$C$9:$C$1492=$B84)))</f>
        <v>0</v>
      </c>
      <c r="E84" s="19" cm="1">
        <f t="array" ref="E84">IF(ISERROR(VLOOKUP($B84,Mai!$C$9:$C$1492,1,FALSE)),0,SUM(_xlfn._xlws.FILTER(Mai!F$9:F$1492,Mai!$C$9:$C$1492=$B84)))</f>
        <v>0</v>
      </c>
      <c r="F84" s="19" cm="1">
        <f t="array" ref="F84">IF(ISERROR(VLOOKUP($B84,Mai!$C$9:$C$1492,1,FALSE)),0,SUM(_xlfn._xlws.FILTER(Mai!G$9:G$1492,Mai!$C$9:$C$1492=$B84)))</f>
        <v>0</v>
      </c>
      <c r="G84" s="19" cm="1">
        <f t="array" ref="G84">IF(ISERROR(VLOOKUP($B84,Mai!$C$9:$C$1492,1,FALSE)),0,SUM(_xlfn._xlws.FILTER(Mai!H$9:H$1492,Mai!$C$9:$C$1492=$B84)))</f>
        <v>0</v>
      </c>
      <c r="H84" s="19" cm="1">
        <f t="array" ref="H84">IF(ISERROR(VLOOKUP($B84,Mai!$C$9:$C$1492,1,FALSE)),0,SUM(_xlfn._xlws.FILTER(Mai!I$9:I$1492,Mai!$C$9:$C$1492=$B84)))</f>
        <v>0</v>
      </c>
      <c r="I84" s="19" cm="1">
        <f t="array" ref="I84">IF(ISERROR(VLOOKUP($B84,Mai!$C$9:$C$1492,1,FALSE)),0,SUM(_xlfn._xlws.FILTER(Mai!J$9:J$1492,Mai!$C$9:$C$1492=$B84)))</f>
        <v>0</v>
      </c>
      <c r="J84" s="19" cm="1">
        <f t="array" ref="J84">IF(ISERROR(VLOOKUP($B84,Mai!$C$9:$C$1492,1,FALSE)),0,SUM(_xlfn._xlws.FILTER(Mai!K$9:K$1492,Mai!$C$9:$C$1492=$B84)))</f>
        <v>0</v>
      </c>
      <c r="K84" s="19" cm="1">
        <f t="array" ref="K84">IF(ISERROR(VLOOKUP($B84,Mai!$C$9:$C$1492,1,FALSE)),0,SUM(_xlfn._xlws.FILTER(Mai!L$9:L$1492,Mai!$C$9:$C$1492=$B84)))</f>
        <v>0</v>
      </c>
    </row>
    <row r="85" spans="2:11" x14ac:dyDescent="0.3">
      <c r="B85" s="16" t="s">
        <v>18</v>
      </c>
      <c r="C85" s="19" cm="1">
        <f t="array" ref="C85">IF(ISERROR(VLOOKUP($B85,Mai!$C$9:$C$1492,1,FALSE)),0,SUM(_xlfn._xlws.FILTER(Mai!D$9:D$1492,Mai!$C$9:$C$1492=$B85)))</f>
        <v>0</v>
      </c>
      <c r="D85" s="19" cm="1">
        <f t="array" ref="D85">IF(ISERROR(VLOOKUP($B85,Mai!$C$9:$C$1492,1,FALSE)),0,SUM(_xlfn._xlws.FILTER(Mai!E$9:E$1492,Mai!$C$9:$C$1492=$B85)))</f>
        <v>0</v>
      </c>
      <c r="E85" s="19" cm="1">
        <f t="array" ref="E85">IF(ISERROR(VLOOKUP($B85,Mai!$C$9:$C$1492,1,FALSE)),0,SUM(_xlfn._xlws.FILTER(Mai!F$9:F$1492,Mai!$C$9:$C$1492=$B85)))</f>
        <v>0</v>
      </c>
      <c r="F85" s="19" cm="1">
        <f t="array" ref="F85">IF(ISERROR(VLOOKUP($B85,Mai!$C$9:$C$1492,1,FALSE)),0,SUM(_xlfn._xlws.FILTER(Mai!G$9:G$1492,Mai!$C$9:$C$1492=$B85)))</f>
        <v>0</v>
      </c>
      <c r="G85" s="19" cm="1">
        <f t="array" ref="G85">IF(ISERROR(VLOOKUP($B85,Mai!$C$9:$C$1492,1,FALSE)),0,SUM(_xlfn._xlws.FILTER(Mai!H$9:H$1492,Mai!$C$9:$C$1492=$B85)))</f>
        <v>0</v>
      </c>
      <c r="H85" s="19" cm="1">
        <f t="array" ref="H85">IF(ISERROR(VLOOKUP($B85,Mai!$C$9:$C$1492,1,FALSE)),0,SUM(_xlfn._xlws.FILTER(Mai!I$9:I$1492,Mai!$C$9:$C$1492=$B85)))</f>
        <v>0</v>
      </c>
      <c r="I85" s="19" cm="1">
        <f t="array" ref="I85">IF(ISERROR(VLOOKUP($B85,Mai!$C$9:$C$1492,1,FALSE)),0,SUM(_xlfn._xlws.FILTER(Mai!J$9:J$1492,Mai!$C$9:$C$1492=$B85)))</f>
        <v>0</v>
      </c>
      <c r="J85" s="19" cm="1">
        <f t="array" ref="J85">IF(ISERROR(VLOOKUP($B85,Mai!$C$9:$C$1492,1,FALSE)),0,SUM(_xlfn._xlws.FILTER(Mai!K$9:K$1492,Mai!$C$9:$C$1492=$B85)))</f>
        <v>0</v>
      </c>
      <c r="K85" s="19" cm="1">
        <f t="array" ref="K85">IF(ISERROR(VLOOKUP($B85,Mai!$C$9:$C$1492,1,FALSE)),0,SUM(_xlfn._xlws.FILTER(Mai!L$9:L$1492,Mai!$C$9:$C$1492=$B85)))</f>
        <v>0</v>
      </c>
    </row>
    <row r="86" spans="2:11" x14ac:dyDescent="0.3">
      <c r="B86" s="16" t="s">
        <v>14</v>
      </c>
      <c r="C86" s="19" cm="1">
        <f t="array" ref="C86">IF(ISERROR(VLOOKUP($B86,Mai!$C$9:$C$1492,1,FALSE)),0,SUM(_xlfn._xlws.FILTER(Mai!D$9:D$1492,Mai!$C$9:$C$1492=$B86)))</f>
        <v>0</v>
      </c>
      <c r="D86" s="19" cm="1">
        <f t="array" ref="D86">IF(ISERROR(VLOOKUP($B86,Mai!$C$9:$C$1492,1,FALSE)),0,SUM(_xlfn._xlws.FILTER(Mai!E$9:E$1492,Mai!$C$9:$C$1492=$B86)))</f>
        <v>0</v>
      </c>
      <c r="E86" s="19" cm="1">
        <f t="array" ref="E86">IF(ISERROR(VLOOKUP($B86,Mai!$C$9:$C$1492,1,FALSE)),0,SUM(_xlfn._xlws.FILTER(Mai!F$9:F$1492,Mai!$C$9:$C$1492=$B86)))</f>
        <v>0</v>
      </c>
      <c r="F86" s="19" cm="1">
        <f t="array" ref="F86">IF(ISERROR(VLOOKUP($B86,Mai!$C$9:$C$1492,1,FALSE)),0,SUM(_xlfn._xlws.FILTER(Mai!G$9:G$1492,Mai!$C$9:$C$1492=$B86)))</f>
        <v>0</v>
      </c>
      <c r="G86" s="19" cm="1">
        <f t="array" ref="G86">IF(ISERROR(VLOOKUP($B86,Mai!$C$9:$C$1492,1,FALSE)),0,SUM(_xlfn._xlws.FILTER(Mai!H$9:H$1492,Mai!$C$9:$C$1492=$B86)))</f>
        <v>0</v>
      </c>
      <c r="H86" s="19" cm="1">
        <f t="array" ref="H86">IF(ISERROR(VLOOKUP($B86,Mai!$C$9:$C$1492,1,FALSE)),0,SUM(_xlfn._xlws.FILTER(Mai!I$9:I$1492,Mai!$C$9:$C$1492=$B86)))</f>
        <v>0</v>
      </c>
      <c r="I86" s="19" cm="1">
        <f t="array" ref="I86">IF(ISERROR(VLOOKUP($B86,Mai!$C$9:$C$1492,1,FALSE)),0,SUM(_xlfn._xlws.FILTER(Mai!J$9:J$1492,Mai!$C$9:$C$1492=$B86)))</f>
        <v>0</v>
      </c>
      <c r="J86" s="19" cm="1">
        <f t="array" ref="J86">IF(ISERROR(VLOOKUP($B86,Mai!$C$9:$C$1492,1,FALSE)),0,SUM(_xlfn._xlws.FILTER(Mai!K$9:K$1492,Mai!$C$9:$C$1492=$B86)))</f>
        <v>0</v>
      </c>
      <c r="K86" s="19" cm="1">
        <f t="array" ref="K86">IF(ISERROR(VLOOKUP($B86,Mai!$C$9:$C$1492,1,FALSE)),0,SUM(_xlfn._xlws.FILTER(Mai!L$9:L$1492,Mai!$C$9:$C$1492=$B86)))</f>
        <v>0</v>
      </c>
    </row>
    <row r="88" spans="2:11" ht="15.6" x14ac:dyDescent="0.3">
      <c r="B88" s="72" t="s">
        <v>27</v>
      </c>
    </row>
    <row r="89" spans="2:11" ht="100.8" x14ac:dyDescent="0.3">
      <c r="B89" s="1" t="s">
        <v>10</v>
      </c>
      <c r="C89" s="52" t="s">
        <v>2</v>
      </c>
      <c r="D89" s="10" t="s">
        <v>81</v>
      </c>
      <c r="E89" s="2" t="s">
        <v>158</v>
      </c>
      <c r="F89" s="3" t="s">
        <v>82</v>
      </c>
      <c r="G89" s="4" t="s">
        <v>83</v>
      </c>
      <c r="H89" s="5" t="s">
        <v>84</v>
      </c>
      <c r="I89" s="8" t="s">
        <v>159</v>
      </c>
      <c r="J89" s="9" t="s">
        <v>160</v>
      </c>
      <c r="K89" s="20" t="s">
        <v>161</v>
      </c>
    </row>
    <row r="90" spans="2:11" x14ac:dyDescent="0.3">
      <c r="B90" s="11" t="s">
        <v>35</v>
      </c>
      <c r="C90" s="81">
        <f>SUM(C91:C102)</f>
        <v>0</v>
      </c>
      <c r="D90" s="81">
        <f t="shared" ref="D90" si="35">SUM(D91:D102)</f>
        <v>0</v>
      </c>
      <c r="E90" s="81">
        <f t="shared" ref="E90" si="36">SUM(E91:E102)</f>
        <v>0</v>
      </c>
      <c r="F90" s="81">
        <f t="shared" ref="F90" si="37">SUM(F91:F102)</f>
        <v>0</v>
      </c>
      <c r="G90" s="81">
        <f t="shared" ref="G90" si="38">SUM(G91:G102)</f>
        <v>0</v>
      </c>
      <c r="H90" s="81">
        <f t="shared" ref="H90" si="39">SUM(H91:H102)</f>
        <v>0</v>
      </c>
      <c r="I90" s="81">
        <f t="shared" ref="I90" si="40">SUM(I91:I102)</f>
        <v>0</v>
      </c>
      <c r="J90" s="81">
        <f t="shared" ref="J90" si="41">SUM(J91:J102)</f>
        <v>0</v>
      </c>
      <c r="K90" s="81">
        <f t="shared" ref="K90" si="42">SUM(K91:K102)</f>
        <v>0</v>
      </c>
    </row>
    <row r="91" spans="2:11" ht="14.4" customHeight="1" x14ac:dyDescent="0.3">
      <c r="B91" s="16" t="s">
        <v>15</v>
      </c>
      <c r="C91" s="19" cm="1">
        <f t="array" ref="C91">IF(ISERROR(VLOOKUP($B91,Juni!$C$9:$C$1492,1,FALSE)),0,SUM(_xlfn._xlws.FILTER(Juni!D$9:D$1492,Juli!$C$9:$C$1492=$B91)))</f>
        <v>0</v>
      </c>
      <c r="D91" s="19" cm="1">
        <f t="array" ref="D91">IF(ISERROR(VLOOKUP($B91,Juni!$C$9:$C$1492,1,FALSE)),0,SUM(_xlfn._xlws.FILTER(Juni!E$9:E$1492,Juli!$C$9:$C$1492=$B91)))</f>
        <v>0</v>
      </c>
      <c r="E91" s="19" cm="1">
        <f t="array" ref="E91">IF(ISERROR(VLOOKUP($B91,Juni!$C$9:$C$1492,1,FALSE)),0,SUM(_xlfn._xlws.FILTER(Juni!F$9:F$1492,Juli!$C$9:$C$1492=$B91)))</f>
        <v>0</v>
      </c>
      <c r="F91" s="19" cm="1">
        <f t="array" ref="F91">IF(ISERROR(VLOOKUP($B91,Juni!$C$9:$C$1492,1,FALSE)),0,SUM(_xlfn._xlws.FILTER(Juni!G$9:G$1492,Juli!$C$9:$C$1492=$B91)))</f>
        <v>0</v>
      </c>
      <c r="G91" s="19" cm="1">
        <f t="array" ref="G91">IF(ISERROR(VLOOKUP($B91,Juni!$C$9:$C$1492,1,FALSE)),0,SUM(_xlfn._xlws.FILTER(Juni!H$9:H$1492,Juli!$C$9:$C$1492=$B91)))</f>
        <v>0</v>
      </c>
      <c r="H91" s="19" cm="1">
        <f t="array" ref="H91">IF(ISERROR(VLOOKUP($B91,Juni!$C$9:$C$1492,1,FALSE)),0,SUM(_xlfn._xlws.FILTER(Juni!I$9:I$1492,Juli!$C$9:$C$1492=$B91)))</f>
        <v>0</v>
      </c>
      <c r="I91" s="19" cm="1">
        <f t="array" ref="I91">IF(ISERROR(VLOOKUP($B91,Juni!$C$9:$C$1492,1,FALSE)),0,SUM(_xlfn._xlws.FILTER(Juni!J$9:J$1492,Juli!$C$9:$C$1492=$B91)))</f>
        <v>0</v>
      </c>
      <c r="J91" s="19" cm="1">
        <f t="array" ref="J91">IF(ISERROR(VLOOKUP($B91,Juni!$C$9:$C$1492,1,FALSE)),0,SUM(_xlfn._xlws.FILTER(Juni!K$9:K$1492,Juli!$C$9:$C$1492=$B91)))</f>
        <v>0</v>
      </c>
      <c r="K91" s="19" cm="1">
        <f t="array" ref="K91">IF(ISERROR(VLOOKUP($B91,Juni!$C$9:$C$1492,1,FALSE)),0,SUM(_xlfn._xlws.FILTER(Juni!L$9:L$1492,Juli!$C$9:$C$1492=$B91)))</f>
        <v>0</v>
      </c>
    </row>
    <row r="92" spans="2:11" ht="24" x14ac:dyDescent="0.3">
      <c r="B92" s="16" t="s">
        <v>20</v>
      </c>
      <c r="C92" s="19" cm="1">
        <f t="array" ref="C92">IF(ISERROR(VLOOKUP($B92,Juni!$C$9:$C$1492,1,FALSE)),0,SUM(_xlfn._xlws.FILTER(Juni!D$9:D$1492,Juli!$C$9:$C$1492=$B92)))</f>
        <v>0</v>
      </c>
      <c r="D92" s="19" cm="1">
        <f t="array" ref="D92">IF(ISERROR(VLOOKUP($B92,Juni!$C$9:$C$1492,1,FALSE)),0,SUM(_xlfn._xlws.FILTER(Juni!E$9:E$1492,Juli!$C$9:$C$1492=$B92)))</f>
        <v>0</v>
      </c>
      <c r="E92" s="19" cm="1">
        <f t="array" ref="E92">IF(ISERROR(VLOOKUP($B92,Juni!$C$9:$C$1492,1,FALSE)),0,SUM(_xlfn._xlws.FILTER(Juni!F$9:F$1492,Juli!$C$9:$C$1492=$B92)))</f>
        <v>0</v>
      </c>
      <c r="F92" s="19" cm="1">
        <f t="array" ref="F92">IF(ISERROR(VLOOKUP($B92,Juni!$C$9:$C$1492,1,FALSE)),0,SUM(_xlfn._xlws.FILTER(Juni!G$9:G$1492,Juli!$C$9:$C$1492=$B92)))</f>
        <v>0</v>
      </c>
      <c r="G92" s="19" cm="1">
        <f t="array" ref="G92">IF(ISERROR(VLOOKUP($B92,Juni!$C$9:$C$1492,1,FALSE)),0,SUM(_xlfn._xlws.FILTER(Juni!H$9:H$1492,Juli!$C$9:$C$1492=$B92)))</f>
        <v>0</v>
      </c>
      <c r="H92" s="19" cm="1">
        <f t="array" ref="H92">IF(ISERROR(VLOOKUP($B92,Juni!$C$9:$C$1492,1,FALSE)),0,SUM(_xlfn._xlws.FILTER(Juni!I$9:I$1492,Juli!$C$9:$C$1492=$B92)))</f>
        <v>0</v>
      </c>
      <c r="I92" s="19" cm="1">
        <f t="array" ref="I92">IF(ISERROR(VLOOKUP($B92,Juni!$C$9:$C$1492,1,FALSE)),0,SUM(_xlfn._xlws.FILTER(Juni!J$9:J$1492,Juli!$C$9:$C$1492=$B92)))</f>
        <v>0</v>
      </c>
      <c r="J92" s="19" cm="1">
        <f t="array" ref="J92">IF(ISERROR(VLOOKUP($B92,Juni!$C$9:$C$1492,1,FALSE)),0,SUM(_xlfn._xlws.FILTER(Juni!K$9:K$1492,Juli!$C$9:$C$1492=$B92)))</f>
        <v>0</v>
      </c>
      <c r="K92" s="19" cm="1">
        <f t="array" ref="K92">IF(ISERROR(VLOOKUP($B92,Juni!$C$9:$C$1492,1,FALSE)),0,SUM(_xlfn._xlws.FILTER(Juni!L$9:L$1492,Juli!$C$9:$C$1492=$B92)))</f>
        <v>0</v>
      </c>
    </row>
    <row r="93" spans="2:11" ht="14.4" customHeight="1" x14ac:dyDescent="0.3">
      <c r="B93" s="16" t="s">
        <v>19</v>
      </c>
      <c r="C93" s="19" cm="1">
        <f t="array" ref="C93">IF(ISERROR(VLOOKUP($B93,Juni!$C$9:$C$1492,1,FALSE)),0,SUM(_xlfn._xlws.FILTER(Juni!D$9:D$1492,Juli!$C$9:$C$1492=$B93)))</f>
        <v>0</v>
      </c>
      <c r="D93" s="19" cm="1">
        <f t="array" ref="D93">IF(ISERROR(VLOOKUP($B93,Juni!$C$9:$C$1492,1,FALSE)),0,SUM(_xlfn._xlws.FILTER(Juni!E$9:E$1492,Juli!$C$9:$C$1492=$B93)))</f>
        <v>0</v>
      </c>
      <c r="E93" s="19" cm="1">
        <f t="array" ref="E93">IF(ISERROR(VLOOKUP($B93,Juni!$C$9:$C$1492,1,FALSE)),0,SUM(_xlfn._xlws.FILTER(Juni!F$9:F$1492,Juli!$C$9:$C$1492=$B93)))</f>
        <v>0</v>
      </c>
      <c r="F93" s="19" cm="1">
        <f t="array" ref="F93">IF(ISERROR(VLOOKUP($B93,Juni!$C$9:$C$1492,1,FALSE)),0,SUM(_xlfn._xlws.FILTER(Juni!G$9:G$1492,Juli!$C$9:$C$1492=$B93)))</f>
        <v>0</v>
      </c>
      <c r="G93" s="19" cm="1">
        <f t="array" ref="G93">IF(ISERROR(VLOOKUP($B93,Juni!$C$9:$C$1492,1,FALSE)),0,SUM(_xlfn._xlws.FILTER(Juni!H$9:H$1492,Juli!$C$9:$C$1492=$B93)))</f>
        <v>0</v>
      </c>
      <c r="H93" s="19" cm="1">
        <f t="array" ref="H93">IF(ISERROR(VLOOKUP($B93,Juni!$C$9:$C$1492,1,FALSE)),0,SUM(_xlfn._xlws.FILTER(Juni!I$9:I$1492,Juli!$C$9:$C$1492=$B93)))</f>
        <v>0</v>
      </c>
      <c r="I93" s="19" cm="1">
        <f t="array" ref="I93">IF(ISERROR(VLOOKUP($B93,Juni!$C$9:$C$1492,1,FALSE)),0,SUM(_xlfn._xlws.FILTER(Juni!J$9:J$1492,Juli!$C$9:$C$1492=$B93)))</f>
        <v>0</v>
      </c>
      <c r="J93" s="19" cm="1">
        <f t="array" ref="J93">IF(ISERROR(VLOOKUP($B93,Juni!$C$9:$C$1492,1,FALSE)),0,SUM(_xlfn._xlws.FILTER(Juni!K$9:K$1492,Juli!$C$9:$C$1492=$B93)))</f>
        <v>0</v>
      </c>
      <c r="K93" s="19" cm="1">
        <f t="array" ref="K93">IF(ISERROR(VLOOKUP($B93,Juni!$C$9:$C$1492,1,FALSE)),0,SUM(_xlfn._xlws.FILTER(Juni!L$9:L$1492,Juli!$C$9:$C$1492=$B93)))</f>
        <v>0</v>
      </c>
    </row>
    <row r="94" spans="2:11" x14ac:dyDescent="0.3">
      <c r="B94" s="16" t="s">
        <v>11</v>
      </c>
      <c r="C94" s="19" cm="1">
        <f t="array" ref="C94">IF(ISERROR(VLOOKUP($B94,Juni!$C$9:$C$1492,1,FALSE)),0,SUM(_xlfn._xlws.FILTER(Juni!D$9:D$1492,Juli!$C$9:$C$1492=$B94)))</f>
        <v>0</v>
      </c>
      <c r="D94" s="19" cm="1">
        <f t="array" ref="D94">IF(ISERROR(VLOOKUP($B94,Juni!$C$9:$C$1492,1,FALSE)),0,SUM(_xlfn._xlws.FILTER(Juni!E$9:E$1492,Juli!$C$9:$C$1492=$B94)))</f>
        <v>0</v>
      </c>
      <c r="E94" s="19" cm="1">
        <f t="array" ref="E94">IF(ISERROR(VLOOKUP($B94,Juni!$C$9:$C$1492,1,FALSE)),0,SUM(_xlfn._xlws.FILTER(Juni!F$9:F$1492,Juli!$C$9:$C$1492=$B94)))</f>
        <v>0</v>
      </c>
      <c r="F94" s="19" cm="1">
        <f t="array" ref="F94">IF(ISERROR(VLOOKUP($B94,Juni!$C$9:$C$1492,1,FALSE)),0,SUM(_xlfn._xlws.FILTER(Juni!G$9:G$1492,Juli!$C$9:$C$1492=$B94)))</f>
        <v>0</v>
      </c>
      <c r="G94" s="19" cm="1">
        <f t="array" ref="G94">IF(ISERROR(VLOOKUP($B94,Juni!$C$9:$C$1492,1,FALSE)),0,SUM(_xlfn._xlws.FILTER(Juni!H$9:H$1492,Juli!$C$9:$C$1492=$B94)))</f>
        <v>0</v>
      </c>
      <c r="H94" s="19" cm="1">
        <f t="array" ref="H94">IF(ISERROR(VLOOKUP($B94,Juni!$C$9:$C$1492,1,FALSE)),0,SUM(_xlfn._xlws.FILTER(Juni!I$9:I$1492,Juli!$C$9:$C$1492=$B94)))</f>
        <v>0</v>
      </c>
      <c r="I94" s="19" cm="1">
        <f t="array" ref="I94">IF(ISERROR(VLOOKUP($B94,Juni!$C$9:$C$1492,1,FALSE)),0,SUM(_xlfn._xlws.FILTER(Juni!J$9:J$1492,Juli!$C$9:$C$1492=$B94)))</f>
        <v>0</v>
      </c>
      <c r="J94" s="19" cm="1">
        <f t="array" ref="J94">IF(ISERROR(VLOOKUP($B94,Juni!$C$9:$C$1492,1,FALSE)),0,SUM(_xlfn._xlws.FILTER(Juni!K$9:K$1492,Juli!$C$9:$C$1492=$B94)))</f>
        <v>0</v>
      </c>
      <c r="K94" s="19" cm="1">
        <f t="array" ref="K94">IF(ISERROR(VLOOKUP($B94,Juni!$C$9:$C$1492,1,FALSE)),0,SUM(_xlfn._xlws.FILTER(Juni!L$9:L$1492,Juli!$C$9:$C$1492=$B94)))</f>
        <v>0</v>
      </c>
    </row>
    <row r="95" spans="2:11" x14ac:dyDescent="0.3">
      <c r="B95" s="16" t="s">
        <v>12</v>
      </c>
      <c r="C95" s="19" cm="1">
        <f t="array" ref="C95">IF(ISERROR(VLOOKUP($B95,Juni!$C$9:$C$1492,1,FALSE)),0,SUM(_xlfn._xlws.FILTER(Juni!D$9:D$1492,Juli!$C$9:$C$1492=$B95)))</f>
        <v>0</v>
      </c>
      <c r="D95" s="19" cm="1">
        <f t="array" ref="D95">IF(ISERROR(VLOOKUP($B95,Juni!$C$9:$C$1492,1,FALSE)),0,SUM(_xlfn._xlws.FILTER(Juni!E$9:E$1492,Juli!$C$9:$C$1492=$B95)))</f>
        <v>0</v>
      </c>
      <c r="E95" s="19" cm="1">
        <f t="array" ref="E95">IF(ISERROR(VLOOKUP($B95,Juni!$C$9:$C$1492,1,FALSE)),0,SUM(_xlfn._xlws.FILTER(Juni!F$9:F$1492,Juli!$C$9:$C$1492=$B95)))</f>
        <v>0</v>
      </c>
      <c r="F95" s="19" cm="1">
        <f t="array" ref="F95">IF(ISERROR(VLOOKUP($B95,Juni!$C$9:$C$1492,1,FALSE)),0,SUM(_xlfn._xlws.FILTER(Juni!G$9:G$1492,Juli!$C$9:$C$1492=$B95)))</f>
        <v>0</v>
      </c>
      <c r="G95" s="19" cm="1">
        <f t="array" ref="G95">IF(ISERROR(VLOOKUP($B95,Juni!$C$9:$C$1492,1,FALSE)),0,SUM(_xlfn._xlws.FILTER(Juni!H$9:H$1492,Juli!$C$9:$C$1492=$B95)))</f>
        <v>0</v>
      </c>
      <c r="H95" s="19" cm="1">
        <f t="array" ref="H95">IF(ISERROR(VLOOKUP($B95,Juni!$C$9:$C$1492,1,FALSE)),0,SUM(_xlfn._xlws.FILTER(Juni!I$9:I$1492,Juli!$C$9:$C$1492=$B95)))</f>
        <v>0</v>
      </c>
      <c r="I95" s="19" cm="1">
        <f t="array" ref="I95">IF(ISERROR(VLOOKUP($B95,Juni!$C$9:$C$1492,1,FALSE)),0,SUM(_xlfn._xlws.FILTER(Juni!J$9:J$1492,Juli!$C$9:$C$1492=$B95)))</f>
        <v>0</v>
      </c>
      <c r="J95" s="19" cm="1">
        <f t="array" ref="J95">IF(ISERROR(VLOOKUP($B95,Juni!$C$9:$C$1492,1,FALSE)),0,SUM(_xlfn._xlws.FILTER(Juni!K$9:K$1492,Juli!$C$9:$C$1492=$B95)))</f>
        <v>0</v>
      </c>
      <c r="K95" s="19" cm="1">
        <f t="array" ref="K95">IF(ISERROR(VLOOKUP($B95,Juni!$C$9:$C$1492,1,FALSE)),0,SUM(_xlfn._xlws.FILTER(Juni!L$9:L$1492,Juli!$C$9:$C$1492=$B95)))</f>
        <v>0</v>
      </c>
    </row>
    <row r="96" spans="2:11" ht="24" x14ac:dyDescent="0.3">
      <c r="B96" s="16" t="s">
        <v>21</v>
      </c>
      <c r="C96" s="19" cm="1">
        <f t="array" ref="C96">IF(ISERROR(VLOOKUP($B96,Juni!$C$9:$C$1492,1,FALSE)),0,SUM(_xlfn._xlws.FILTER(Juni!D$9:D$1492,Juli!$C$9:$C$1492=$B96)))</f>
        <v>0</v>
      </c>
      <c r="D96" s="19" cm="1">
        <f t="array" ref="D96">IF(ISERROR(VLOOKUP($B96,Juni!$C$9:$C$1492,1,FALSE)),0,SUM(_xlfn._xlws.FILTER(Juni!E$9:E$1492,Juli!$C$9:$C$1492=$B96)))</f>
        <v>0</v>
      </c>
      <c r="E96" s="19" cm="1">
        <f t="array" ref="E96">IF(ISERROR(VLOOKUP($B96,Juni!$C$9:$C$1492,1,FALSE)),0,SUM(_xlfn._xlws.FILTER(Juni!F$9:F$1492,Juli!$C$9:$C$1492=$B96)))</f>
        <v>0</v>
      </c>
      <c r="F96" s="19" cm="1">
        <f t="array" ref="F96">IF(ISERROR(VLOOKUP($B96,Juni!$C$9:$C$1492,1,FALSE)),0,SUM(_xlfn._xlws.FILTER(Juni!G$9:G$1492,Juli!$C$9:$C$1492=$B96)))</f>
        <v>0</v>
      </c>
      <c r="G96" s="19" cm="1">
        <f t="array" ref="G96">IF(ISERROR(VLOOKUP($B96,Juni!$C$9:$C$1492,1,FALSE)),0,SUM(_xlfn._xlws.FILTER(Juni!H$9:H$1492,Juli!$C$9:$C$1492=$B96)))</f>
        <v>0</v>
      </c>
      <c r="H96" s="19" cm="1">
        <f t="array" ref="H96">IF(ISERROR(VLOOKUP($B96,Juni!$C$9:$C$1492,1,FALSE)),0,SUM(_xlfn._xlws.FILTER(Juni!I$9:I$1492,Juli!$C$9:$C$1492=$B96)))</f>
        <v>0</v>
      </c>
      <c r="I96" s="19" cm="1">
        <f t="array" ref="I96">IF(ISERROR(VLOOKUP($B96,Juni!$C$9:$C$1492,1,FALSE)),0,SUM(_xlfn._xlws.FILTER(Juni!J$9:J$1492,Juli!$C$9:$C$1492=$B96)))</f>
        <v>0</v>
      </c>
      <c r="J96" s="19" cm="1">
        <f t="array" ref="J96">IF(ISERROR(VLOOKUP($B96,Juni!$C$9:$C$1492,1,FALSE)),0,SUM(_xlfn._xlws.FILTER(Juni!K$9:K$1492,Juli!$C$9:$C$1492=$B96)))</f>
        <v>0</v>
      </c>
      <c r="K96" s="19" cm="1">
        <f t="array" ref="K96">IF(ISERROR(VLOOKUP($B96,Juni!$C$9:$C$1492,1,FALSE)),0,SUM(_xlfn._xlws.FILTER(Juni!L$9:L$1492,Juli!$C$9:$C$1492=$B96)))</f>
        <v>0</v>
      </c>
    </row>
    <row r="97" spans="2:11" x14ac:dyDescent="0.3">
      <c r="B97" s="16" t="s">
        <v>17</v>
      </c>
      <c r="C97" s="19" cm="1">
        <f t="array" ref="C97">IF(ISERROR(VLOOKUP($B97,Juni!$C$9:$C$1492,1,FALSE)),0,SUM(_xlfn._xlws.FILTER(Juni!D$9:D$1492,Juli!$C$9:$C$1492=$B97)))</f>
        <v>0</v>
      </c>
      <c r="D97" s="19" cm="1">
        <f t="array" ref="D97">IF(ISERROR(VLOOKUP($B97,Juni!$C$9:$C$1492,1,FALSE)),0,SUM(_xlfn._xlws.FILTER(Juni!E$9:E$1492,Juli!$C$9:$C$1492=$B97)))</f>
        <v>0</v>
      </c>
      <c r="E97" s="19" cm="1">
        <f t="array" ref="E97">IF(ISERROR(VLOOKUP($B97,Juni!$C$9:$C$1492,1,FALSE)),0,SUM(_xlfn._xlws.FILTER(Juni!F$9:F$1492,Juli!$C$9:$C$1492=$B97)))</f>
        <v>0</v>
      </c>
      <c r="F97" s="19" cm="1">
        <f t="array" ref="F97">IF(ISERROR(VLOOKUP($B97,Juni!$C$9:$C$1492,1,FALSE)),0,SUM(_xlfn._xlws.FILTER(Juni!G$9:G$1492,Juli!$C$9:$C$1492=$B97)))</f>
        <v>0</v>
      </c>
      <c r="G97" s="19" cm="1">
        <f t="array" ref="G97">IF(ISERROR(VLOOKUP($B97,Juni!$C$9:$C$1492,1,FALSE)),0,SUM(_xlfn._xlws.FILTER(Juni!H$9:H$1492,Juli!$C$9:$C$1492=$B97)))</f>
        <v>0</v>
      </c>
      <c r="H97" s="19" cm="1">
        <f t="array" ref="H97">IF(ISERROR(VLOOKUP($B97,Juni!$C$9:$C$1492,1,FALSE)),0,SUM(_xlfn._xlws.FILTER(Juni!I$9:I$1492,Juli!$C$9:$C$1492=$B97)))</f>
        <v>0</v>
      </c>
      <c r="I97" s="19" cm="1">
        <f t="array" ref="I97">IF(ISERROR(VLOOKUP($B97,Juni!$C$9:$C$1492,1,FALSE)),0,SUM(_xlfn._xlws.FILTER(Juni!J$9:J$1492,Juli!$C$9:$C$1492=$B97)))</f>
        <v>0</v>
      </c>
      <c r="J97" s="19" cm="1">
        <f t="array" ref="J97">IF(ISERROR(VLOOKUP($B97,Juni!$C$9:$C$1492,1,FALSE)),0,SUM(_xlfn._xlws.FILTER(Juni!K$9:K$1492,Juli!$C$9:$C$1492=$B97)))</f>
        <v>0</v>
      </c>
      <c r="K97" s="19" cm="1">
        <f t="array" ref="K97">IF(ISERROR(VLOOKUP($B97,Juni!$C$9:$C$1492,1,FALSE)),0,SUM(_xlfn._xlws.FILTER(Juni!L$9:L$1492,Juli!$C$9:$C$1492=$B97)))</f>
        <v>0</v>
      </c>
    </row>
    <row r="98" spans="2:11" ht="14.4" customHeight="1" x14ac:dyDescent="0.3">
      <c r="B98" s="16" t="s">
        <v>45</v>
      </c>
      <c r="C98" s="19" cm="1">
        <f t="array" ref="C98">IF(ISERROR(VLOOKUP($B98,Juni!$C$9:$C$1492,1,FALSE)),0,SUM(_xlfn._xlws.FILTER(Juni!D$9:D$1492,Juli!$C$9:$C$1492=$B98)))</f>
        <v>0</v>
      </c>
      <c r="D98" s="19" cm="1">
        <f t="array" ref="D98">IF(ISERROR(VLOOKUP($B98,Juni!$C$9:$C$1492,1,FALSE)),0,SUM(_xlfn._xlws.FILTER(Juni!E$9:E$1492,Juli!$C$9:$C$1492=$B98)))</f>
        <v>0</v>
      </c>
      <c r="E98" s="19" cm="1">
        <f t="array" ref="E98">IF(ISERROR(VLOOKUP($B98,Juni!$C$9:$C$1492,1,FALSE)),0,SUM(_xlfn._xlws.FILTER(Juni!F$9:F$1492,Juli!$C$9:$C$1492=$B98)))</f>
        <v>0</v>
      </c>
      <c r="F98" s="19" cm="1">
        <f t="array" ref="F98">IF(ISERROR(VLOOKUP($B98,Juni!$C$9:$C$1492,1,FALSE)),0,SUM(_xlfn._xlws.FILTER(Juni!G$9:G$1492,Juli!$C$9:$C$1492=$B98)))</f>
        <v>0</v>
      </c>
      <c r="G98" s="19" cm="1">
        <f t="array" ref="G98">IF(ISERROR(VLOOKUP($B98,Juni!$C$9:$C$1492,1,FALSE)),0,SUM(_xlfn._xlws.FILTER(Juni!H$9:H$1492,Juli!$C$9:$C$1492=$B98)))</f>
        <v>0</v>
      </c>
      <c r="H98" s="19" cm="1">
        <f t="array" ref="H98">IF(ISERROR(VLOOKUP($B98,Juni!$C$9:$C$1492,1,FALSE)),0,SUM(_xlfn._xlws.FILTER(Juni!I$9:I$1492,Juli!$C$9:$C$1492=$B98)))</f>
        <v>0</v>
      </c>
      <c r="I98" s="19" cm="1">
        <f t="array" ref="I98">IF(ISERROR(VLOOKUP($B98,Juni!$C$9:$C$1492,1,FALSE)),0,SUM(_xlfn._xlws.FILTER(Juni!J$9:J$1492,Juli!$C$9:$C$1492=$B98)))</f>
        <v>0</v>
      </c>
      <c r="J98" s="19" cm="1">
        <f t="array" ref="J98">IF(ISERROR(VLOOKUP($B98,Juni!$C$9:$C$1492,1,FALSE)),0,SUM(_xlfn._xlws.FILTER(Juni!K$9:K$1492,Juli!$C$9:$C$1492=$B98)))</f>
        <v>0</v>
      </c>
      <c r="K98" s="19" cm="1">
        <f t="array" ref="K98">IF(ISERROR(VLOOKUP($B98,Juni!$C$9:$C$1492,1,FALSE)),0,SUM(_xlfn._xlws.FILTER(Juni!L$9:L$1492,Juli!$C$9:$C$1492=$B98)))</f>
        <v>0</v>
      </c>
    </row>
    <row r="99" spans="2:11" ht="14.4" customHeight="1" x14ac:dyDescent="0.3">
      <c r="B99" s="16" t="s">
        <v>22</v>
      </c>
      <c r="C99" s="19" cm="1">
        <f t="array" ref="C99">IF(ISERROR(VLOOKUP($B99,Juni!$C$9:$C$1492,1,FALSE)),0,SUM(_xlfn._xlws.FILTER(Juni!D$9:D$1492,Juli!$C$9:$C$1492=$B99)))</f>
        <v>0</v>
      </c>
      <c r="D99" s="19" cm="1">
        <f t="array" ref="D99">IF(ISERROR(VLOOKUP($B99,Juni!$C$9:$C$1492,1,FALSE)),0,SUM(_xlfn._xlws.FILTER(Juni!E$9:E$1492,Juli!$C$9:$C$1492=$B99)))</f>
        <v>0</v>
      </c>
      <c r="E99" s="19" cm="1">
        <f t="array" ref="E99">IF(ISERROR(VLOOKUP($B99,Juni!$C$9:$C$1492,1,FALSE)),0,SUM(_xlfn._xlws.FILTER(Juni!F$9:F$1492,Juli!$C$9:$C$1492=$B99)))</f>
        <v>0</v>
      </c>
      <c r="F99" s="19" cm="1">
        <f t="array" ref="F99">IF(ISERROR(VLOOKUP($B99,Juni!$C$9:$C$1492,1,FALSE)),0,SUM(_xlfn._xlws.FILTER(Juni!G$9:G$1492,Juli!$C$9:$C$1492=$B99)))</f>
        <v>0</v>
      </c>
      <c r="G99" s="19" cm="1">
        <f t="array" ref="G99">IF(ISERROR(VLOOKUP($B99,Juni!$C$9:$C$1492,1,FALSE)),0,SUM(_xlfn._xlws.FILTER(Juni!H$9:H$1492,Juli!$C$9:$C$1492=$B99)))</f>
        <v>0</v>
      </c>
      <c r="H99" s="19" cm="1">
        <f t="array" ref="H99">IF(ISERROR(VLOOKUP($B99,Juni!$C$9:$C$1492,1,FALSE)),0,SUM(_xlfn._xlws.FILTER(Juni!I$9:I$1492,Juli!$C$9:$C$1492=$B99)))</f>
        <v>0</v>
      </c>
      <c r="I99" s="19" cm="1">
        <f t="array" ref="I99">IF(ISERROR(VLOOKUP($B99,Juni!$C$9:$C$1492,1,FALSE)),0,SUM(_xlfn._xlws.FILTER(Juni!J$9:J$1492,Juli!$C$9:$C$1492=$B99)))</f>
        <v>0</v>
      </c>
      <c r="J99" s="19" cm="1">
        <f t="array" ref="J99">IF(ISERROR(VLOOKUP($B99,Juni!$C$9:$C$1492,1,FALSE)),0,SUM(_xlfn._xlws.FILTER(Juni!K$9:K$1492,Juli!$C$9:$C$1492=$B99)))</f>
        <v>0</v>
      </c>
      <c r="K99" s="19" cm="1">
        <f t="array" ref="K99">IF(ISERROR(VLOOKUP($B99,Juni!$C$9:$C$1492,1,FALSE)),0,SUM(_xlfn._xlws.FILTER(Juni!L$9:L$1492,Juli!$C$9:$C$1492=$B99)))</f>
        <v>0</v>
      </c>
    </row>
    <row r="100" spans="2:11" x14ac:dyDescent="0.3">
      <c r="B100" s="16" t="s">
        <v>13</v>
      </c>
      <c r="C100" s="19" cm="1">
        <f t="array" ref="C100">IF(ISERROR(VLOOKUP($B100,Juni!$C$9:$C$1492,1,FALSE)),0,SUM(_xlfn._xlws.FILTER(Juni!D$9:D$1492,Juli!$C$9:$C$1492=$B100)))</f>
        <v>0</v>
      </c>
      <c r="D100" s="19" cm="1">
        <f t="array" ref="D100">IF(ISERROR(VLOOKUP($B100,Juni!$C$9:$C$1492,1,FALSE)),0,SUM(_xlfn._xlws.FILTER(Juni!E$9:E$1492,Juli!$C$9:$C$1492=$B100)))</f>
        <v>0</v>
      </c>
      <c r="E100" s="19" cm="1">
        <f t="array" ref="E100">IF(ISERROR(VLOOKUP($B100,Juni!$C$9:$C$1492,1,FALSE)),0,SUM(_xlfn._xlws.FILTER(Juni!F$9:F$1492,Juli!$C$9:$C$1492=$B100)))</f>
        <v>0</v>
      </c>
      <c r="F100" s="19" cm="1">
        <f t="array" ref="F100">IF(ISERROR(VLOOKUP($B100,Juni!$C$9:$C$1492,1,FALSE)),0,SUM(_xlfn._xlws.FILTER(Juni!G$9:G$1492,Juli!$C$9:$C$1492=$B100)))</f>
        <v>0</v>
      </c>
      <c r="G100" s="19" cm="1">
        <f t="array" ref="G100">IF(ISERROR(VLOOKUP($B100,Juni!$C$9:$C$1492,1,FALSE)),0,SUM(_xlfn._xlws.FILTER(Juni!H$9:H$1492,Juli!$C$9:$C$1492=$B100)))</f>
        <v>0</v>
      </c>
      <c r="H100" s="19" cm="1">
        <f t="array" ref="H100">IF(ISERROR(VLOOKUP($B100,Juni!$C$9:$C$1492,1,FALSE)),0,SUM(_xlfn._xlws.FILTER(Juni!I$9:I$1492,Juli!$C$9:$C$1492=$B100)))</f>
        <v>0</v>
      </c>
      <c r="I100" s="19" cm="1">
        <f t="array" ref="I100">IF(ISERROR(VLOOKUP($B100,Juni!$C$9:$C$1492,1,FALSE)),0,SUM(_xlfn._xlws.FILTER(Juni!J$9:J$1492,Juli!$C$9:$C$1492=$B100)))</f>
        <v>0</v>
      </c>
      <c r="J100" s="19" cm="1">
        <f t="array" ref="J100">IF(ISERROR(VLOOKUP($B100,Juni!$C$9:$C$1492,1,FALSE)),0,SUM(_xlfn._xlws.FILTER(Juni!K$9:K$1492,Juli!$C$9:$C$1492=$B100)))</f>
        <v>0</v>
      </c>
      <c r="K100" s="19" cm="1">
        <f t="array" ref="K100">IF(ISERROR(VLOOKUP($B100,Juni!$C$9:$C$1492,1,FALSE)),0,SUM(_xlfn._xlws.FILTER(Juni!L$9:L$1492,Juli!$C$9:$C$1492=$B100)))</f>
        <v>0</v>
      </c>
    </row>
    <row r="101" spans="2:11" x14ac:dyDescent="0.3">
      <c r="B101" s="16" t="s">
        <v>18</v>
      </c>
      <c r="C101" s="19" cm="1">
        <f t="array" ref="C101">IF(ISERROR(VLOOKUP($B101,Juni!$C$9:$C$1492,1,FALSE)),0,SUM(_xlfn._xlws.FILTER(Juni!D$9:D$1492,Juli!$C$9:$C$1492=$B101)))</f>
        <v>0</v>
      </c>
      <c r="D101" s="19" cm="1">
        <f t="array" ref="D101">IF(ISERROR(VLOOKUP($B101,Juni!$C$9:$C$1492,1,FALSE)),0,SUM(_xlfn._xlws.FILTER(Juni!E$9:E$1492,Juli!$C$9:$C$1492=$B101)))</f>
        <v>0</v>
      </c>
      <c r="E101" s="19" cm="1">
        <f t="array" ref="E101">IF(ISERROR(VLOOKUP($B101,Juni!$C$9:$C$1492,1,FALSE)),0,SUM(_xlfn._xlws.FILTER(Juni!F$9:F$1492,Juli!$C$9:$C$1492=$B101)))</f>
        <v>0</v>
      </c>
      <c r="F101" s="19" cm="1">
        <f t="array" ref="F101">IF(ISERROR(VLOOKUP($B101,Juni!$C$9:$C$1492,1,FALSE)),0,SUM(_xlfn._xlws.FILTER(Juni!G$9:G$1492,Juli!$C$9:$C$1492=$B101)))</f>
        <v>0</v>
      </c>
      <c r="G101" s="19" cm="1">
        <f t="array" ref="G101">IF(ISERROR(VLOOKUP($B101,Juni!$C$9:$C$1492,1,FALSE)),0,SUM(_xlfn._xlws.FILTER(Juni!H$9:H$1492,Juli!$C$9:$C$1492=$B101)))</f>
        <v>0</v>
      </c>
      <c r="H101" s="19" cm="1">
        <f t="array" ref="H101">IF(ISERROR(VLOOKUP($B101,Juni!$C$9:$C$1492,1,FALSE)),0,SUM(_xlfn._xlws.FILTER(Juni!I$9:I$1492,Juli!$C$9:$C$1492=$B101)))</f>
        <v>0</v>
      </c>
      <c r="I101" s="19" cm="1">
        <f t="array" ref="I101">IF(ISERROR(VLOOKUP($B101,Juni!$C$9:$C$1492,1,FALSE)),0,SUM(_xlfn._xlws.FILTER(Juni!J$9:J$1492,Juli!$C$9:$C$1492=$B101)))</f>
        <v>0</v>
      </c>
      <c r="J101" s="19" cm="1">
        <f t="array" ref="J101">IF(ISERROR(VLOOKUP($B101,Juni!$C$9:$C$1492,1,FALSE)),0,SUM(_xlfn._xlws.FILTER(Juni!K$9:K$1492,Juli!$C$9:$C$1492=$B101)))</f>
        <v>0</v>
      </c>
      <c r="K101" s="19" cm="1">
        <f t="array" ref="K101">IF(ISERROR(VLOOKUP($B101,Juni!$C$9:$C$1492,1,FALSE)),0,SUM(_xlfn._xlws.FILTER(Juni!L$9:L$1492,Juli!$C$9:$C$1492=$B101)))</f>
        <v>0</v>
      </c>
    </row>
    <row r="102" spans="2:11" x14ac:dyDescent="0.3">
      <c r="B102" s="16" t="s">
        <v>14</v>
      </c>
      <c r="C102" s="19" cm="1">
        <f t="array" ref="C102">IF(ISERROR(VLOOKUP($B102,Juni!$C$9:$C$1492,1,FALSE)),0,SUM(_xlfn._xlws.FILTER(Juni!D$9:D$1492,Juli!$C$9:$C$1492=$B102)))</f>
        <v>0</v>
      </c>
      <c r="D102" s="19" cm="1">
        <f t="array" ref="D102">IF(ISERROR(VLOOKUP($B102,Juni!$C$9:$C$1492,1,FALSE)),0,SUM(_xlfn._xlws.FILTER(Juni!E$9:E$1492,Juli!$C$9:$C$1492=$B102)))</f>
        <v>0</v>
      </c>
      <c r="E102" s="19" cm="1">
        <f t="array" ref="E102">IF(ISERROR(VLOOKUP($B102,Juni!$C$9:$C$1492,1,FALSE)),0,SUM(_xlfn._xlws.FILTER(Juni!F$9:F$1492,Juli!$C$9:$C$1492=$B102)))</f>
        <v>0</v>
      </c>
      <c r="F102" s="19" cm="1">
        <f t="array" ref="F102">IF(ISERROR(VLOOKUP($B102,Juni!$C$9:$C$1492,1,FALSE)),0,SUM(_xlfn._xlws.FILTER(Juni!G$9:G$1492,Juli!$C$9:$C$1492=$B102)))</f>
        <v>0</v>
      </c>
      <c r="G102" s="19" cm="1">
        <f t="array" ref="G102">IF(ISERROR(VLOOKUP($B102,Juni!$C$9:$C$1492,1,FALSE)),0,SUM(_xlfn._xlws.FILTER(Juni!H$9:H$1492,Juli!$C$9:$C$1492=$B102)))</f>
        <v>0</v>
      </c>
      <c r="H102" s="19" cm="1">
        <f t="array" ref="H102">IF(ISERROR(VLOOKUP($B102,Juni!$C$9:$C$1492,1,FALSE)),0,SUM(_xlfn._xlws.FILTER(Juni!I$9:I$1492,Juli!$C$9:$C$1492=$B102)))</f>
        <v>0</v>
      </c>
      <c r="I102" s="19" cm="1">
        <f t="array" ref="I102">IF(ISERROR(VLOOKUP($B102,Juni!$C$9:$C$1492,1,FALSE)),0,SUM(_xlfn._xlws.FILTER(Juni!J$9:J$1492,Juli!$C$9:$C$1492=$B102)))</f>
        <v>0</v>
      </c>
      <c r="J102" s="19" cm="1">
        <f t="array" ref="J102">IF(ISERROR(VLOOKUP($B102,Juni!$C$9:$C$1492,1,FALSE)),0,SUM(_xlfn._xlws.FILTER(Juni!K$9:K$1492,Juli!$C$9:$C$1492=$B102)))</f>
        <v>0</v>
      </c>
      <c r="K102" s="19" cm="1">
        <f t="array" ref="K102">IF(ISERROR(VLOOKUP($B102,Juni!$C$9:$C$1492,1,FALSE)),0,SUM(_xlfn._xlws.FILTER(Juni!L$9:L$1492,Juli!$C$9:$C$1492=$B102)))</f>
        <v>0</v>
      </c>
    </row>
    <row r="104" spans="2:11" ht="15.6" x14ac:dyDescent="0.3">
      <c r="B104" s="72" t="s">
        <v>28</v>
      </c>
    </row>
    <row r="105" spans="2:11" ht="100.8" x14ac:dyDescent="0.3">
      <c r="B105" s="1" t="s">
        <v>10</v>
      </c>
      <c r="C105" s="52" t="s">
        <v>2</v>
      </c>
      <c r="D105" s="10" t="s">
        <v>81</v>
      </c>
      <c r="E105" s="2" t="s">
        <v>158</v>
      </c>
      <c r="F105" s="3" t="s">
        <v>82</v>
      </c>
      <c r="G105" s="4" t="s">
        <v>83</v>
      </c>
      <c r="H105" s="5" t="s">
        <v>84</v>
      </c>
      <c r="I105" s="8" t="s">
        <v>159</v>
      </c>
      <c r="J105" s="9" t="s">
        <v>160</v>
      </c>
      <c r="K105" s="20" t="s">
        <v>161</v>
      </c>
    </row>
    <row r="106" spans="2:11" x14ac:dyDescent="0.3">
      <c r="B106" s="11" t="s">
        <v>35</v>
      </c>
      <c r="C106" s="81">
        <f>SUM(C107:C118)</f>
        <v>0</v>
      </c>
      <c r="D106" s="81">
        <f t="shared" ref="D106" si="43">SUM(D107:D118)</f>
        <v>0</v>
      </c>
      <c r="E106" s="81">
        <f t="shared" ref="E106" si="44">SUM(E107:E118)</f>
        <v>0</v>
      </c>
      <c r="F106" s="81">
        <f t="shared" ref="F106" si="45">SUM(F107:F118)</f>
        <v>0</v>
      </c>
      <c r="G106" s="81">
        <f t="shared" ref="G106" si="46">SUM(G107:G118)</f>
        <v>0</v>
      </c>
      <c r="H106" s="81">
        <f t="shared" ref="H106" si="47">SUM(H107:H118)</f>
        <v>0</v>
      </c>
      <c r="I106" s="81">
        <f t="shared" ref="I106" si="48">SUM(I107:I118)</f>
        <v>0</v>
      </c>
      <c r="J106" s="81">
        <f t="shared" ref="J106" si="49">SUM(J107:J118)</f>
        <v>0</v>
      </c>
      <c r="K106" s="81">
        <f t="shared" ref="K106" si="50">SUM(K107:K118)</f>
        <v>0</v>
      </c>
    </row>
    <row r="107" spans="2:11" ht="14.4" customHeight="1" x14ac:dyDescent="0.3">
      <c r="B107" s="16" t="s">
        <v>15</v>
      </c>
      <c r="C107" s="19" cm="1">
        <f t="array" ref="C107">IF(ISERROR(VLOOKUP($B107,Juli!$C$9:$C$1492,1,FALSE)),0,SUM(_xlfn._xlws.FILTER(Juli!D$9:D$1492,Juli!$C$9:$C$1492=$B107)))</f>
        <v>0</v>
      </c>
      <c r="D107" s="19" cm="1">
        <f t="array" ref="D107">IF(ISERROR(VLOOKUP($B107,Juli!$C$9:$C$1492,1,FALSE)),0,SUM(_xlfn._xlws.FILTER(Juli!E$9:E$1492,Juli!$C$9:$C$1492=$B107)))</f>
        <v>0</v>
      </c>
      <c r="E107" s="19" cm="1">
        <f t="array" ref="E107">IF(ISERROR(VLOOKUP($B107,Juli!$C$9:$C$1492,1,FALSE)),0,SUM(_xlfn._xlws.FILTER(Juli!F$9:F$1492,Juli!$C$9:$C$1492=$B107)))</f>
        <v>0</v>
      </c>
      <c r="F107" s="19" cm="1">
        <f t="array" ref="F107">IF(ISERROR(VLOOKUP($B107,Juli!$C$9:$C$1492,1,FALSE)),0,SUM(_xlfn._xlws.FILTER(Juli!G$9:G$1492,Juli!$C$9:$C$1492=$B107)))</f>
        <v>0</v>
      </c>
      <c r="G107" s="19" cm="1">
        <f t="array" ref="G107">IF(ISERROR(VLOOKUP($B107,Juli!$C$9:$C$1492,1,FALSE)),0,SUM(_xlfn._xlws.FILTER(Juli!H$9:H$1492,Juli!$C$9:$C$1492=$B107)))</f>
        <v>0</v>
      </c>
      <c r="H107" s="19" cm="1">
        <f t="array" ref="H107">IF(ISERROR(VLOOKUP($B107,Juli!$C$9:$C$1492,1,FALSE)),0,SUM(_xlfn._xlws.FILTER(Juli!I$9:I$1492,Juli!$C$9:$C$1492=$B107)))</f>
        <v>0</v>
      </c>
      <c r="I107" s="19" cm="1">
        <f t="array" ref="I107">IF(ISERROR(VLOOKUP($B107,Juli!$C$9:$C$1492,1,FALSE)),0,SUM(_xlfn._xlws.FILTER(Juli!J$9:J$1492,Juli!$C$9:$C$1492=$B107)))</f>
        <v>0</v>
      </c>
      <c r="J107" s="19" cm="1">
        <f t="array" ref="J107">IF(ISERROR(VLOOKUP($B107,Juli!$C$9:$C$1492,1,FALSE)),0,SUM(_xlfn._xlws.FILTER(Juli!K$9:K$1492,Juli!$C$9:$C$1492=$B107)))</f>
        <v>0</v>
      </c>
      <c r="K107" s="19" cm="1">
        <f t="array" ref="K107">IF(ISERROR(VLOOKUP($B107,Juli!$C$9:$C$1492,1,FALSE)),0,SUM(_xlfn._xlws.FILTER(Juli!L$9:L$1492,Juli!$C$9:$C$1492=$B107)))</f>
        <v>0</v>
      </c>
    </row>
    <row r="108" spans="2:11" ht="24" x14ac:dyDescent="0.3">
      <c r="B108" s="16" t="s">
        <v>20</v>
      </c>
      <c r="C108" s="19" cm="1">
        <f t="array" ref="C108">IF(ISERROR(VLOOKUP($B108,Juli!$C$9:$C$1492,1,FALSE)),0,SUM(_xlfn._xlws.FILTER(Juli!D$9:D$1492,Juli!$C$9:$C$1492=$B108)))</f>
        <v>0</v>
      </c>
      <c r="D108" s="19" cm="1">
        <f t="array" ref="D108">IF(ISERROR(VLOOKUP($B108,Juli!$C$9:$C$1492,1,FALSE)),0,SUM(_xlfn._xlws.FILTER(Juli!E$9:E$1492,Juli!$C$9:$C$1492=$B108)))</f>
        <v>0</v>
      </c>
      <c r="E108" s="19" cm="1">
        <f t="array" ref="E108">IF(ISERROR(VLOOKUP($B108,Juli!$C$9:$C$1492,1,FALSE)),0,SUM(_xlfn._xlws.FILTER(Juli!F$9:F$1492,Juli!$C$9:$C$1492=$B108)))</f>
        <v>0</v>
      </c>
      <c r="F108" s="19" cm="1">
        <f t="array" ref="F108">IF(ISERROR(VLOOKUP($B108,Juli!$C$9:$C$1492,1,FALSE)),0,SUM(_xlfn._xlws.FILTER(Juli!G$9:G$1492,Juli!$C$9:$C$1492=$B108)))</f>
        <v>0</v>
      </c>
      <c r="G108" s="19" cm="1">
        <f t="array" ref="G108">IF(ISERROR(VLOOKUP($B108,Juli!$C$9:$C$1492,1,FALSE)),0,SUM(_xlfn._xlws.FILTER(Juli!H$9:H$1492,Juli!$C$9:$C$1492=$B108)))</f>
        <v>0</v>
      </c>
      <c r="H108" s="19" cm="1">
        <f t="array" ref="H108">IF(ISERROR(VLOOKUP($B108,Juli!$C$9:$C$1492,1,FALSE)),0,SUM(_xlfn._xlws.FILTER(Juli!I$9:I$1492,Juli!$C$9:$C$1492=$B108)))</f>
        <v>0</v>
      </c>
      <c r="I108" s="19" cm="1">
        <f t="array" ref="I108">IF(ISERROR(VLOOKUP($B108,Juli!$C$9:$C$1492,1,FALSE)),0,SUM(_xlfn._xlws.FILTER(Juli!J$9:J$1492,Juli!$C$9:$C$1492=$B108)))</f>
        <v>0</v>
      </c>
      <c r="J108" s="19" cm="1">
        <f t="array" ref="J108">IF(ISERROR(VLOOKUP($B108,Juli!$C$9:$C$1492,1,FALSE)),0,SUM(_xlfn._xlws.FILTER(Juli!K$9:K$1492,Juli!$C$9:$C$1492=$B108)))</f>
        <v>0</v>
      </c>
      <c r="K108" s="19" cm="1">
        <f t="array" ref="K108">IF(ISERROR(VLOOKUP($B108,Juli!$C$9:$C$1492,1,FALSE)),0,SUM(_xlfn._xlws.FILTER(Juli!L$9:L$1492,Juli!$C$9:$C$1492=$B108)))</f>
        <v>0</v>
      </c>
    </row>
    <row r="109" spans="2:11" ht="14.4" customHeight="1" x14ac:dyDescent="0.3">
      <c r="B109" s="16" t="s">
        <v>19</v>
      </c>
      <c r="C109" s="19" cm="1">
        <f t="array" ref="C109">IF(ISERROR(VLOOKUP($B109,Juli!$C$9:$C$1492,1,FALSE)),0,SUM(_xlfn._xlws.FILTER(Juli!D$9:D$1492,Juli!$C$9:$C$1492=$B109)))</f>
        <v>0</v>
      </c>
      <c r="D109" s="19" cm="1">
        <f t="array" ref="D109">IF(ISERROR(VLOOKUP($B109,Juli!$C$9:$C$1492,1,FALSE)),0,SUM(_xlfn._xlws.FILTER(Juli!E$9:E$1492,Juli!$C$9:$C$1492=$B109)))</f>
        <v>0</v>
      </c>
      <c r="E109" s="19" cm="1">
        <f t="array" ref="E109">IF(ISERROR(VLOOKUP($B109,Juli!$C$9:$C$1492,1,FALSE)),0,SUM(_xlfn._xlws.FILTER(Juli!F$9:F$1492,Juli!$C$9:$C$1492=$B109)))</f>
        <v>0</v>
      </c>
      <c r="F109" s="19" cm="1">
        <f t="array" ref="F109">IF(ISERROR(VLOOKUP($B109,Juli!$C$9:$C$1492,1,FALSE)),0,SUM(_xlfn._xlws.FILTER(Juli!G$9:G$1492,Juli!$C$9:$C$1492=$B109)))</f>
        <v>0</v>
      </c>
      <c r="G109" s="19" cm="1">
        <f t="array" ref="G109">IF(ISERROR(VLOOKUP($B109,Juli!$C$9:$C$1492,1,FALSE)),0,SUM(_xlfn._xlws.FILTER(Juli!H$9:H$1492,Juli!$C$9:$C$1492=$B109)))</f>
        <v>0</v>
      </c>
      <c r="H109" s="19" cm="1">
        <f t="array" ref="H109">IF(ISERROR(VLOOKUP($B109,Juli!$C$9:$C$1492,1,FALSE)),0,SUM(_xlfn._xlws.FILTER(Juli!I$9:I$1492,Juli!$C$9:$C$1492=$B109)))</f>
        <v>0</v>
      </c>
      <c r="I109" s="19" cm="1">
        <f t="array" ref="I109">IF(ISERROR(VLOOKUP($B109,Juli!$C$9:$C$1492,1,FALSE)),0,SUM(_xlfn._xlws.FILTER(Juli!J$9:J$1492,Juli!$C$9:$C$1492=$B109)))</f>
        <v>0</v>
      </c>
      <c r="J109" s="19" cm="1">
        <f t="array" ref="J109">IF(ISERROR(VLOOKUP($B109,Juli!$C$9:$C$1492,1,FALSE)),0,SUM(_xlfn._xlws.FILTER(Juli!K$9:K$1492,Juli!$C$9:$C$1492=$B109)))</f>
        <v>0</v>
      </c>
      <c r="K109" s="19" cm="1">
        <f t="array" ref="K109">IF(ISERROR(VLOOKUP($B109,Juli!$C$9:$C$1492,1,FALSE)),0,SUM(_xlfn._xlws.FILTER(Juli!L$9:L$1492,Juli!$C$9:$C$1492=$B109)))</f>
        <v>0</v>
      </c>
    </row>
    <row r="110" spans="2:11" x14ac:dyDescent="0.3">
      <c r="B110" s="16" t="s">
        <v>11</v>
      </c>
      <c r="C110" s="19" cm="1">
        <f t="array" ref="C110">IF(ISERROR(VLOOKUP($B110,Juli!$C$9:$C$1492,1,FALSE)),0,SUM(_xlfn._xlws.FILTER(Juli!D$9:D$1492,Juli!$C$9:$C$1492=$B110)))</f>
        <v>0</v>
      </c>
      <c r="D110" s="19" cm="1">
        <f t="array" ref="D110">IF(ISERROR(VLOOKUP($B110,Juli!$C$9:$C$1492,1,FALSE)),0,SUM(_xlfn._xlws.FILTER(Juli!E$9:E$1492,Juli!$C$9:$C$1492=$B110)))</f>
        <v>0</v>
      </c>
      <c r="E110" s="19" cm="1">
        <f t="array" ref="E110">IF(ISERROR(VLOOKUP($B110,Juli!$C$9:$C$1492,1,FALSE)),0,SUM(_xlfn._xlws.FILTER(Juli!F$9:F$1492,Juli!$C$9:$C$1492=$B110)))</f>
        <v>0</v>
      </c>
      <c r="F110" s="19" cm="1">
        <f t="array" ref="F110">IF(ISERROR(VLOOKUP($B110,Juli!$C$9:$C$1492,1,FALSE)),0,SUM(_xlfn._xlws.FILTER(Juli!G$9:G$1492,Juli!$C$9:$C$1492=$B110)))</f>
        <v>0</v>
      </c>
      <c r="G110" s="19" cm="1">
        <f t="array" ref="G110">IF(ISERROR(VLOOKUP($B110,Juli!$C$9:$C$1492,1,FALSE)),0,SUM(_xlfn._xlws.FILTER(Juli!H$9:H$1492,Juli!$C$9:$C$1492=$B110)))</f>
        <v>0</v>
      </c>
      <c r="H110" s="19" cm="1">
        <f t="array" ref="H110">IF(ISERROR(VLOOKUP($B110,Juli!$C$9:$C$1492,1,FALSE)),0,SUM(_xlfn._xlws.FILTER(Juli!I$9:I$1492,Juli!$C$9:$C$1492=$B110)))</f>
        <v>0</v>
      </c>
      <c r="I110" s="19" cm="1">
        <f t="array" ref="I110">IF(ISERROR(VLOOKUP($B110,Juli!$C$9:$C$1492,1,FALSE)),0,SUM(_xlfn._xlws.FILTER(Juli!J$9:J$1492,Juli!$C$9:$C$1492=$B110)))</f>
        <v>0</v>
      </c>
      <c r="J110" s="19" cm="1">
        <f t="array" ref="J110">IF(ISERROR(VLOOKUP($B110,Juli!$C$9:$C$1492,1,FALSE)),0,SUM(_xlfn._xlws.FILTER(Juli!K$9:K$1492,Juli!$C$9:$C$1492=$B110)))</f>
        <v>0</v>
      </c>
      <c r="K110" s="19" cm="1">
        <f t="array" ref="K110">IF(ISERROR(VLOOKUP($B110,Juli!$C$9:$C$1492,1,FALSE)),0,SUM(_xlfn._xlws.FILTER(Juli!L$9:L$1492,Juli!$C$9:$C$1492=$B110)))</f>
        <v>0</v>
      </c>
    </row>
    <row r="111" spans="2:11" x14ac:dyDescent="0.3">
      <c r="B111" s="16" t="s">
        <v>12</v>
      </c>
      <c r="C111" s="19" cm="1">
        <f t="array" ref="C111">IF(ISERROR(VLOOKUP($B111,Juli!$C$9:$C$1492,1,FALSE)),0,SUM(_xlfn._xlws.FILTER(Juli!D$9:D$1492,Juli!$C$9:$C$1492=$B111)))</f>
        <v>0</v>
      </c>
      <c r="D111" s="19" cm="1">
        <f t="array" ref="D111">IF(ISERROR(VLOOKUP($B111,Juli!$C$9:$C$1492,1,FALSE)),0,SUM(_xlfn._xlws.FILTER(Juli!E$9:E$1492,Juli!$C$9:$C$1492=$B111)))</f>
        <v>0</v>
      </c>
      <c r="E111" s="19" cm="1">
        <f t="array" ref="E111">IF(ISERROR(VLOOKUP($B111,Juli!$C$9:$C$1492,1,FALSE)),0,SUM(_xlfn._xlws.FILTER(Juli!F$9:F$1492,Juli!$C$9:$C$1492=$B111)))</f>
        <v>0</v>
      </c>
      <c r="F111" s="19" cm="1">
        <f t="array" ref="F111">IF(ISERROR(VLOOKUP($B111,Juli!$C$9:$C$1492,1,FALSE)),0,SUM(_xlfn._xlws.FILTER(Juli!G$9:G$1492,Juli!$C$9:$C$1492=$B111)))</f>
        <v>0</v>
      </c>
      <c r="G111" s="19" cm="1">
        <f t="array" ref="G111">IF(ISERROR(VLOOKUP($B111,Juli!$C$9:$C$1492,1,FALSE)),0,SUM(_xlfn._xlws.FILTER(Juli!H$9:H$1492,Juli!$C$9:$C$1492=$B111)))</f>
        <v>0</v>
      </c>
      <c r="H111" s="19" cm="1">
        <f t="array" ref="H111">IF(ISERROR(VLOOKUP($B111,Juli!$C$9:$C$1492,1,FALSE)),0,SUM(_xlfn._xlws.FILTER(Juli!I$9:I$1492,Juli!$C$9:$C$1492=$B111)))</f>
        <v>0</v>
      </c>
      <c r="I111" s="19" cm="1">
        <f t="array" ref="I111">IF(ISERROR(VLOOKUP($B111,Juli!$C$9:$C$1492,1,FALSE)),0,SUM(_xlfn._xlws.FILTER(Juli!J$9:J$1492,Juli!$C$9:$C$1492=$B111)))</f>
        <v>0</v>
      </c>
      <c r="J111" s="19" cm="1">
        <f t="array" ref="J111">IF(ISERROR(VLOOKUP($B111,Juli!$C$9:$C$1492,1,FALSE)),0,SUM(_xlfn._xlws.FILTER(Juli!K$9:K$1492,Juli!$C$9:$C$1492=$B111)))</f>
        <v>0</v>
      </c>
      <c r="K111" s="19" cm="1">
        <f t="array" ref="K111">IF(ISERROR(VLOOKUP($B111,Juli!$C$9:$C$1492,1,FALSE)),0,SUM(_xlfn._xlws.FILTER(Juli!L$9:L$1492,Juli!$C$9:$C$1492=$B111)))</f>
        <v>0</v>
      </c>
    </row>
    <row r="112" spans="2:11" ht="24" x14ac:dyDescent="0.3">
      <c r="B112" s="16" t="s">
        <v>21</v>
      </c>
      <c r="C112" s="19" cm="1">
        <f t="array" ref="C112">IF(ISERROR(VLOOKUP($B112,Juli!$C$9:$C$1492,1,FALSE)),0,SUM(_xlfn._xlws.FILTER(Juli!D$9:D$1492,Juli!$C$9:$C$1492=$B112)))</f>
        <v>0</v>
      </c>
      <c r="D112" s="19" cm="1">
        <f t="array" ref="D112">IF(ISERROR(VLOOKUP($B112,Juli!$C$9:$C$1492,1,FALSE)),0,SUM(_xlfn._xlws.FILTER(Juli!E$9:E$1492,Juli!$C$9:$C$1492=$B112)))</f>
        <v>0</v>
      </c>
      <c r="E112" s="19" cm="1">
        <f t="array" ref="E112">IF(ISERROR(VLOOKUP($B112,Juli!$C$9:$C$1492,1,FALSE)),0,SUM(_xlfn._xlws.FILTER(Juli!F$9:F$1492,Juli!$C$9:$C$1492=$B112)))</f>
        <v>0</v>
      </c>
      <c r="F112" s="19" cm="1">
        <f t="array" ref="F112">IF(ISERROR(VLOOKUP($B112,Juli!$C$9:$C$1492,1,FALSE)),0,SUM(_xlfn._xlws.FILTER(Juli!G$9:G$1492,Juli!$C$9:$C$1492=$B112)))</f>
        <v>0</v>
      </c>
      <c r="G112" s="19" cm="1">
        <f t="array" ref="G112">IF(ISERROR(VLOOKUP($B112,Juli!$C$9:$C$1492,1,FALSE)),0,SUM(_xlfn._xlws.FILTER(Juli!H$9:H$1492,Juli!$C$9:$C$1492=$B112)))</f>
        <v>0</v>
      </c>
      <c r="H112" s="19" cm="1">
        <f t="array" ref="H112">IF(ISERROR(VLOOKUP($B112,Juli!$C$9:$C$1492,1,FALSE)),0,SUM(_xlfn._xlws.FILTER(Juli!I$9:I$1492,Juli!$C$9:$C$1492=$B112)))</f>
        <v>0</v>
      </c>
      <c r="I112" s="19" cm="1">
        <f t="array" ref="I112">IF(ISERROR(VLOOKUP($B112,Juli!$C$9:$C$1492,1,FALSE)),0,SUM(_xlfn._xlws.FILTER(Juli!J$9:J$1492,Juli!$C$9:$C$1492=$B112)))</f>
        <v>0</v>
      </c>
      <c r="J112" s="19" cm="1">
        <f t="array" ref="J112">IF(ISERROR(VLOOKUP($B112,Juli!$C$9:$C$1492,1,FALSE)),0,SUM(_xlfn._xlws.FILTER(Juli!K$9:K$1492,Juli!$C$9:$C$1492=$B112)))</f>
        <v>0</v>
      </c>
      <c r="K112" s="19" cm="1">
        <f t="array" ref="K112">IF(ISERROR(VLOOKUP($B112,Juli!$C$9:$C$1492,1,FALSE)),0,SUM(_xlfn._xlws.FILTER(Juli!L$9:L$1492,Juli!$C$9:$C$1492=$B112)))</f>
        <v>0</v>
      </c>
    </row>
    <row r="113" spans="2:11" x14ac:dyDescent="0.3">
      <c r="B113" s="16" t="s">
        <v>17</v>
      </c>
      <c r="C113" s="19" cm="1">
        <f t="array" ref="C113">IF(ISERROR(VLOOKUP($B113,Juli!$C$9:$C$1492,1,FALSE)),0,SUM(_xlfn._xlws.FILTER(Juli!D$9:D$1492,Juli!$C$9:$C$1492=$B113)))</f>
        <v>0</v>
      </c>
      <c r="D113" s="19" cm="1">
        <f t="array" ref="D113">IF(ISERROR(VLOOKUP($B113,Juli!$C$9:$C$1492,1,FALSE)),0,SUM(_xlfn._xlws.FILTER(Juli!E$9:E$1492,Juli!$C$9:$C$1492=$B113)))</f>
        <v>0</v>
      </c>
      <c r="E113" s="19" cm="1">
        <f t="array" ref="E113">IF(ISERROR(VLOOKUP($B113,Juli!$C$9:$C$1492,1,FALSE)),0,SUM(_xlfn._xlws.FILTER(Juli!F$9:F$1492,Juli!$C$9:$C$1492=$B113)))</f>
        <v>0</v>
      </c>
      <c r="F113" s="19" cm="1">
        <f t="array" ref="F113">IF(ISERROR(VLOOKUP($B113,Juli!$C$9:$C$1492,1,FALSE)),0,SUM(_xlfn._xlws.FILTER(Juli!G$9:G$1492,Juli!$C$9:$C$1492=$B113)))</f>
        <v>0</v>
      </c>
      <c r="G113" s="19" cm="1">
        <f t="array" ref="G113">IF(ISERROR(VLOOKUP($B113,Juli!$C$9:$C$1492,1,FALSE)),0,SUM(_xlfn._xlws.FILTER(Juli!H$9:H$1492,Juli!$C$9:$C$1492=$B113)))</f>
        <v>0</v>
      </c>
      <c r="H113" s="19" cm="1">
        <f t="array" ref="H113">IF(ISERROR(VLOOKUP($B113,Juli!$C$9:$C$1492,1,FALSE)),0,SUM(_xlfn._xlws.FILTER(Juli!I$9:I$1492,Juli!$C$9:$C$1492=$B113)))</f>
        <v>0</v>
      </c>
      <c r="I113" s="19" cm="1">
        <f t="array" ref="I113">IF(ISERROR(VLOOKUP($B113,Juli!$C$9:$C$1492,1,FALSE)),0,SUM(_xlfn._xlws.FILTER(Juli!J$9:J$1492,Juli!$C$9:$C$1492=$B113)))</f>
        <v>0</v>
      </c>
      <c r="J113" s="19" cm="1">
        <f t="array" ref="J113">IF(ISERROR(VLOOKUP($B113,Juli!$C$9:$C$1492,1,FALSE)),0,SUM(_xlfn._xlws.FILTER(Juli!K$9:K$1492,Juli!$C$9:$C$1492=$B113)))</f>
        <v>0</v>
      </c>
      <c r="K113" s="19" cm="1">
        <f t="array" ref="K113">IF(ISERROR(VLOOKUP($B113,Juli!$C$9:$C$1492,1,FALSE)),0,SUM(_xlfn._xlws.FILTER(Juli!L$9:L$1492,Juli!$C$9:$C$1492=$B113)))</f>
        <v>0</v>
      </c>
    </row>
    <row r="114" spans="2:11" ht="14.4" customHeight="1" x14ac:dyDescent="0.3">
      <c r="B114" s="16" t="s">
        <v>45</v>
      </c>
      <c r="C114" s="19" cm="1">
        <f t="array" ref="C114">IF(ISERROR(VLOOKUP($B114,Juli!$C$9:$C$1492,1,FALSE)),0,SUM(_xlfn._xlws.FILTER(Juli!D$9:D$1492,Juli!$C$9:$C$1492=$B114)))</f>
        <v>0</v>
      </c>
      <c r="D114" s="19" cm="1">
        <f t="array" ref="D114">IF(ISERROR(VLOOKUP($B114,Juli!$C$9:$C$1492,1,FALSE)),0,SUM(_xlfn._xlws.FILTER(Juli!E$9:E$1492,Juli!$C$9:$C$1492=$B114)))</f>
        <v>0</v>
      </c>
      <c r="E114" s="19" cm="1">
        <f t="array" ref="E114">IF(ISERROR(VLOOKUP($B114,Juli!$C$9:$C$1492,1,FALSE)),0,SUM(_xlfn._xlws.FILTER(Juli!F$9:F$1492,Juli!$C$9:$C$1492=$B114)))</f>
        <v>0</v>
      </c>
      <c r="F114" s="19" cm="1">
        <f t="array" ref="F114">IF(ISERROR(VLOOKUP($B114,Juli!$C$9:$C$1492,1,FALSE)),0,SUM(_xlfn._xlws.FILTER(Juli!G$9:G$1492,Juli!$C$9:$C$1492=$B114)))</f>
        <v>0</v>
      </c>
      <c r="G114" s="19" cm="1">
        <f t="array" ref="G114">IF(ISERROR(VLOOKUP($B114,Juli!$C$9:$C$1492,1,FALSE)),0,SUM(_xlfn._xlws.FILTER(Juli!H$9:H$1492,Juli!$C$9:$C$1492=$B114)))</f>
        <v>0</v>
      </c>
      <c r="H114" s="19" cm="1">
        <f t="array" ref="H114">IF(ISERROR(VLOOKUP($B114,Juli!$C$9:$C$1492,1,FALSE)),0,SUM(_xlfn._xlws.FILTER(Juli!I$9:I$1492,Juli!$C$9:$C$1492=$B114)))</f>
        <v>0</v>
      </c>
      <c r="I114" s="19" cm="1">
        <f t="array" ref="I114">IF(ISERROR(VLOOKUP($B114,Juli!$C$9:$C$1492,1,FALSE)),0,SUM(_xlfn._xlws.FILTER(Juli!J$9:J$1492,Juli!$C$9:$C$1492=$B114)))</f>
        <v>0</v>
      </c>
      <c r="J114" s="19" cm="1">
        <f t="array" ref="J114">IF(ISERROR(VLOOKUP($B114,Juli!$C$9:$C$1492,1,FALSE)),0,SUM(_xlfn._xlws.FILTER(Juli!K$9:K$1492,Juli!$C$9:$C$1492=$B114)))</f>
        <v>0</v>
      </c>
      <c r="K114" s="19" cm="1">
        <f t="array" ref="K114">IF(ISERROR(VLOOKUP($B114,Juli!$C$9:$C$1492,1,FALSE)),0,SUM(_xlfn._xlws.FILTER(Juli!L$9:L$1492,Juli!$C$9:$C$1492=$B114)))</f>
        <v>0</v>
      </c>
    </row>
    <row r="115" spans="2:11" ht="14.4" customHeight="1" x14ac:dyDescent="0.3">
      <c r="B115" s="16" t="s">
        <v>22</v>
      </c>
      <c r="C115" s="19" cm="1">
        <f t="array" ref="C115">IF(ISERROR(VLOOKUP($B115,Juli!$C$9:$C$1492,1,FALSE)),0,SUM(_xlfn._xlws.FILTER(Juli!D$9:D$1492,Juli!$C$9:$C$1492=$B115)))</f>
        <v>0</v>
      </c>
      <c r="D115" s="19" cm="1">
        <f t="array" ref="D115">IF(ISERROR(VLOOKUP($B115,Juli!$C$9:$C$1492,1,FALSE)),0,SUM(_xlfn._xlws.FILTER(Juli!E$9:E$1492,Juli!$C$9:$C$1492=$B115)))</f>
        <v>0</v>
      </c>
      <c r="E115" s="19" cm="1">
        <f t="array" ref="E115">IF(ISERROR(VLOOKUP($B115,Juli!$C$9:$C$1492,1,FALSE)),0,SUM(_xlfn._xlws.FILTER(Juli!F$9:F$1492,Juli!$C$9:$C$1492=$B115)))</f>
        <v>0</v>
      </c>
      <c r="F115" s="19" cm="1">
        <f t="array" ref="F115">IF(ISERROR(VLOOKUP($B115,Juli!$C$9:$C$1492,1,FALSE)),0,SUM(_xlfn._xlws.FILTER(Juli!G$9:G$1492,Juli!$C$9:$C$1492=$B115)))</f>
        <v>0</v>
      </c>
      <c r="G115" s="19" cm="1">
        <f t="array" ref="G115">IF(ISERROR(VLOOKUP($B115,Juli!$C$9:$C$1492,1,FALSE)),0,SUM(_xlfn._xlws.FILTER(Juli!H$9:H$1492,Juli!$C$9:$C$1492=$B115)))</f>
        <v>0</v>
      </c>
      <c r="H115" s="19" cm="1">
        <f t="array" ref="H115">IF(ISERROR(VLOOKUP($B115,Juli!$C$9:$C$1492,1,FALSE)),0,SUM(_xlfn._xlws.FILTER(Juli!I$9:I$1492,Juli!$C$9:$C$1492=$B115)))</f>
        <v>0</v>
      </c>
      <c r="I115" s="19" cm="1">
        <f t="array" ref="I115">IF(ISERROR(VLOOKUP($B115,Juli!$C$9:$C$1492,1,FALSE)),0,SUM(_xlfn._xlws.FILTER(Juli!J$9:J$1492,Juli!$C$9:$C$1492=$B115)))</f>
        <v>0</v>
      </c>
      <c r="J115" s="19" cm="1">
        <f t="array" ref="J115">IF(ISERROR(VLOOKUP($B115,Juli!$C$9:$C$1492,1,FALSE)),0,SUM(_xlfn._xlws.FILTER(Juli!K$9:K$1492,Juli!$C$9:$C$1492=$B115)))</f>
        <v>0</v>
      </c>
      <c r="K115" s="19" cm="1">
        <f t="array" ref="K115">IF(ISERROR(VLOOKUP($B115,Juli!$C$9:$C$1492,1,FALSE)),0,SUM(_xlfn._xlws.FILTER(Juli!L$9:L$1492,Juli!$C$9:$C$1492=$B115)))</f>
        <v>0</v>
      </c>
    </row>
    <row r="116" spans="2:11" x14ac:dyDescent="0.3">
      <c r="B116" s="16" t="s">
        <v>13</v>
      </c>
      <c r="C116" s="19" cm="1">
        <f t="array" ref="C116">IF(ISERROR(VLOOKUP($B116,Juli!$C$9:$C$1492,1,FALSE)),0,SUM(_xlfn._xlws.FILTER(Juli!D$9:D$1492,Juli!$C$9:$C$1492=$B116)))</f>
        <v>0</v>
      </c>
      <c r="D116" s="19" cm="1">
        <f t="array" ref="D116">IF(ISERROR(VLOOKUP($B116,Juli!$C$9:$C$1492,1,FALSE)),0,SUM(_xlfn._xlws.FILTER(Juli!E$9:E$1492,Juli!$C$9:$C$1492=$B116)))</f>
        <v>0</v>
      </c>
      <c r="E116" s="19" cm="1">
        <f t="array" ref="E116">IF(ISERROR(VLOOKUP($B116,Juli!$C$9:$C$1492,1,FALSE)),0,SUM(_xlfn._xlws.FILTER(Juli!F$9:F$1492,Juli!$C$9:$C$1492=$B116)))</f>
        <v>0</v>
      </c>
      <c r="F116" s="19" cm="1">
        <f t="array" ref="F116">IF(ISERROR(VLOOKUP($B116,Juli!$C$9:$C$1492,1,FALSE)),0,SUM(_xlfn._xlws.FILTER(Juli!G$9:G$1492,Juli!$C$9:$C$1492=$B116)))</f>
        <v>0</v>
      </c>
      <c r="G116" s="19" cm="1">
        <f t="array" ref="G116">IF(ISERROR(VLOOKUP($B116,Juli!$C$9:$C$1492,1,FALSE)),0,SUM(_xlfn._xlws.FILTER(Juli!H$9:H$1492,Juli!$C$9:$C$1492=$B116)))</f>
        <v>0</v>
      </c>
      <c r="H116" s="19" cm="1">
        <f t="array" ref="H116">IF(ISERROR(VLOOKUP($B116,Juli!$C$9:$C$1492,1,FALSE)),0,SUM(_xlfn._xlws.FILTER(Juli!I$9:I$1492,Juli!$C$9:$C$1492=$B116)))</f>
        <v>0</v>
      </c>
      <c r="I116" s="19" cm="1">
        <f t="array" ref="I116">IF(ISERROR(VLOOKUP($B116,Juli!$C$9:$C$1492,1,FALSE)),0,SUM(_xlfn._xlws.FILTER(Juli!J$9:J$1492,Juli!$C$9:$C$1492=$B116)))</f>
        <v>0</v>
      </c>
      <c r="J116" s="19" cm="1">
        <f t="array" ref="J116">IF(ISERROR(VLOOKUP($B116,Juli!$C$9:$C$1492,1,FALSE)),0,SUM(_xlfn._xlws.FILTER(Juli!K$9:K$1492,Juli!$C$9:$C$1492=$B116)))</f>
        <v>0</v>
      </c>
      <c r="K116" s="19" cm="1">
        <f t="array" ref="K116">IF(ISERROR(VLOOKUP($B116,Juli!$C$9:$C$1492,1,FALSE)),0,SUM(_xlfn._xlws.FILTER(Juli!L$9:L$1492,Juli!$C$9:$C$1492=$B116)))</f>
        <v>0</v>
      </c>
    </row>
    <row r="117" spans="2:11" x14ac:dyDescent="0.3">
      <c r="B117" s="16" t="s">
        <v>18</v>
      </c>
      <c r="C117" s="19" cm="1">
        <f t="array" ref="C117">IF(ISERROR(VLOOKUP($B117,Juli!$C$9:$C$1492,1,FALSE)),0,SUM(_xlfn._xlws.FILTER(Juli!D$9:D$1492,Juli!$C$9:$C$1492=$B117)))</f>
        <v>0</v>
      </c>
      <c r="D117" s="19" cm="1">
        <f t="array" ref="D117">IF(ISERROR(VLOOKUP($B117,Juli!$C$9:$C$1492,1,FALSE)),0,SUM(_xlfn._xlws.FILTER(Juli!E$9:E$1492,Juli!$C$9:$C$1492=$B117)))</f>
        <v>0</v>
      </c>
      <c r="E117" s="19" cm="1">
        <f t="array" ref="E117">IF(ISERROR(VLOOKUP($B117,Juli!$C$9:$C$1492,1,FALSE)),0,SUM(_xlfn._xlws.FILTER(Juli!F$9:F$1492,Juli!$C$9:$C$1492=$B117)))</f>
        <v>0</v>
      </c>
      <c r="F117" s="19" cm="1">
        <f t="array" ref="F117">IF(ISERROR(VLOOKUP($B117,Juli!$C$9:$C$1492,1,FALSE)),0,SUM(_xlfn._xlws.FILTER(Juli!G$9:G$1492,Juli!$C$9:$C$1492=$B117)))</f>
        <v>0</v>
      </c>
      <c r="G117" s="19" cm="1">
        <f t="array" ref="G117">IF(ISERROR(VLOOKUP($B117,Juli!$C$9:$C$1492,1,FALSE)),0,SUM(_xlfn._xlws.FILTER(Juli!H$9:H$1492,Juli!$C$9:$C$1492=$B117)))</f>
        <v>0</v>
      </c>
      <c r="H117" s="19" cm="1">
        <f t="array" ref="H117">IF(ISERROR(VLOOKUP($B117,Juli!$C$9:$C$1492,1,FALSE)),0,SUM(_xlfn._xlws.FILTER(Juli!I$9:I$1492,Juli!$C$9:$C$1492=$B117)))</f>
        <v>0</v>
      </c>
      <c r="I117" s="19" cm="1">
        <f t="array" ref="I117">IF(ISERROR(VLOOKUP($B117,Juli!$C$9:$C$1492,1,FALSE)),0,SUM(_xlfn._xlws.FILTER(Juli!J$9:J$1492,Juli!$C$9:$C$1492=$B117)))</f>
        <v>0</v>
      </c>
      <c r="J117" s="19" cm="1">
        <f t="array" ref="J117">IF(ISERROR(VLOOKUP($B117,Juli!$C$9:$C$1492,1,FALSE)),0,SUM(_xlfn._xlws.FILTER(Juli!K$9:K$1492,Juli!$C$9:$C$1492=$B117)))</f>
        <v>0</v>
      </c>
      <c r="K117" s="19" cm="1">
        <f t="array" ref="K117">IF(ISERROR(VLOOKUP($B117,Juli!$C$9:$C$1492,1,FALSE)),0,SUM(_xlfn._xlws.FILTER(Juli!L$9:L$1492,Juli!$C$9:$C$1492=$B117)))</f>
        <v>0</v>
      </c>
    </row>
    <row r="118" spans="2:11" x14ac:dyDescent="0.3">
      <c r="B118" s="16" t="s">
        <v>14</v>
      </c>
      <c r="C118" s="19" cm="1">
        <f t="array" ref="C118">IF(ISERROR(VLOOKUP($B118,Juli!$C$9:$C$1492,1,FALSE)),0,SUM(_xlfn._xlws.FILTER(Juli!D$9:D$1492,Juli!$C$9:$C$1492=$B118)))</f>
        <v>0</v>
      </c>
      <c r="D118" s="19" cm="1">
        <f t="array" ref="D118">IF(ISERROR(VLOOKUP($B118,Juli!$C$9:$C$1492,1,FALSE)),0,SUM(_xlfn._xlws.FILTER(Juli!E$9:E$1492,Juli!$C$9:$C$1492=$B118)))</f>
        <v>0</v>
      </c>
      <c r="E118" s="19" cm="1">
        <f t="array" ref="E118">IF(ISERROR(VLOOKUP($B118,Juli!$C$9:$C$1492,1,FALSE)),0,SUM(_xlfn._xlws.FILTER(Juli!F$9:F$1492,Juli!$C$9:$C$1492=$B118)))</f>
        <v>0</v>
      </c>
      <c r="F118" s="19" cm="1">
        <f t="array" ref="F118">IF(ISERROR(VLOOKUP($B118,Juli!$C$9:$C$1492,1,FALSE)),0,SUM(_xlfn._xlws.FILTER(Juli!G$9:G$1492,Juli!$C$9:$C$1492=$B118)))</f>
        <v>0</v>
      </c>
      <c r="G118" s="19" cm="1">
        <f t="array" ref="G118">IF(ISERROR(VLOOKUP($B118,Juli!$C$9:$C$1492,1,FALSE)),0,SUM(_xlfn._xlws.FILTER(Juli!H$9:H$1492,Juli!$C$9:$C$1492=$B118)))</f>
        <v>0</v>
      </c>
      <c r="H118" s="19" cm="1">
        <f t="array" ref="H118">IF(ISERROR(VLOOKUP($B118,Juli!$C$9:$C$1492,1,FALSE)),0,SUM(_xlfn._xlws.FILTER(Juli!I$9:I$1492,Juli!$C$9:$C$1492=$B118)))</f>
        <v>0</v>
      </c>
      <c r="I118" s="19" cm="1">
        <f t="array" ref="I118">IF(ISERROR(VLOOKUP($B118,Juli!$C$9:$C$1492,1,FALSE)),0,SUM(_xlfn._xlws.FILTER(Juli!J$9:J$1492,Juli!$C$9:$C$1492=$B118)))</f>
        <v>0</v>
      </c>
      <c r="J118" s="19" cm="1">
        <f t="array" ref="J118">IF(ISERROR(VLOOKUP($B118,Juli!$C$9:$C$1492,1,FALSE)),0,SUM(_xlfn._xlws.FILTER(Juli!K$9:K$1492,Juli!$C$9:$C$1492=$B118)))</f>
        <v>0</v>
      </c>
      <c r="K118" s="19" cm="1">
        <f t="array" ref="K118">IF(ISERROR(VLOOKUP($B118,Juli!$C$9:$C$1492,1,FALSE)),0,SUM(_xlfn._xlws.FILTER(Juli!L$9:L$1492,Juli!$C$9:$C$1492=$B118)))</f>
        <v>0</v>
      </c>
    </row>
    <row r="120" spans="2:11" ht="15.6" x14ac:dyDescent="0.3">
      <c r="B120" s="72" t="s">
        <v>29</v>
      </c>
    </row>
    <row r="121" spans="2:11" ht="100.8" x14ac:dyDescent="0.3">
      <c r="B121" s="1" t="s">
        <v>10</v>
      </c>
      <c r="C121" s="52" t="s">
        <v>2</v>
      </c>
      <c r="D121" s="10" t="s">
        <v>81</v>
      </c>
      <c r="E121" s="2" t="s">
        <v>158</v>
      </c>
      <c r="F121" s="3" t="s">
        <v>82</v>
      </c>
      <c r="G121" s="4" t="s">
        <v>83</v>
      </c>
      <c r="H121" s="5" t="s">
        <v>84</v>
      </c>
      <c r="I121" s="8" t="s">
        <v>159</v>
      </c>
      <c r="J121" s="9" t="s">
        <v>160</v>
      </c>
      <c r="K121" s="20" t="s">
        <v>161</v>
      </c>
    </row>
    <row r="122" spans="2:11" x14ac:dyDescent="0.3">
      <c r="B122" s="11" t="s">
        <v>35</v>
      </c>
      <c r="C122" s="81">
        <f>SUM(C123:C134)</f>
        <v>0</v>
      </c>
      <c r="D122" s="81">
        <f t="shared" ref="D122" si="51">SUM(D123:D134)</f>
        <v>0</v>
      </c>
      <c r="E122" s="81">
        <f t="shared" ref="E122" si="52">SUM(E123:E134)</f>
        <v>0</v>
      </c>
      <c r="F122" s="81">
        <f t="shared" ref="F122" si="53">SUM(F123:F134)</f>
        <v>0</v>
      </c>
      <c r="G122" s="81">
        <f t="shared" ref="G122" si="54">SUM(G123:G134)</f>
        <v>0</v>
      </c>
      <c r="H122" s="81">
        <f t="shared" ref="H122" si="55">SUM(H123:H134)</f>
        <v>0</v>
      </c>
      <c r="I122" s="81">
        <f t="shared" ref="I122" si="56">SUM(I123:I134)</f>
        <v>0</v>
      </c>
      <c r="J122" s="81">
        <f t="shared" ref="J122" si="57">SUM(J123:J134)</f>
        <v>0</v>
      </c>
      <c r="K122" s="81">
        <f t="shared" ref="K122" si="58">SUM(K123:K134)</f>
        <v>0</v>
      </c>
    </row>
    <row r="123" spans="2:11" ht="14.4" customHeight="1" x14ac:dyDescent="0.3">
      <c r="B123" s="16" t="s">
        <v>15</v>
      </c>
      <c r="C123" s="19" cm="1">
        <f t="array" ref="C123">IF(ISERROR(VLOOKUP($B123,August!$C$9:$C$1492,1,FALSE)),0,SUM(_xlfn._xlws.FILTER(August!D$9:D$1492,August!$C$9:$C$1492=$B123)))</f>
        <v>0</v>
      </c>
      <c r="D123" s="19" cm="1">
        <f t="array" ref="D123">IF(ISERROR(VLOOKUP($B123,August!$C$9:$C$1492,1,FALSE)),0,SUM(_xlfn._xlws.FILTER(August!E$9:E$1492,August!$C$9:$C$1492=$B123)))</f>
        <v>0</v>
      </c>
      <c r="E123" s="19" cm="1">
        <f t="array" ref="E123">IF(ISERROR(VLOOKUP($B123,August!$C$9:$C$1492,1,FALSE)),0,SUM(_xlfn._xlws.FILTER(August!F$9:F$1492,August!$C$9:$C$1492=$B123)))</f>
        <v>0</v>
      </c>
      <c r="F123" s="19" cm="1">
        <f t="array" ref="F123">IF(ISERROR(VLOOKUP($B123,August!$C$9:$C$1492,1,FALSE)),0,SUM(_xlfn._xlws.FILTER(August!G$9:G$1492,August!$C$9:$C$1492=$B123)))</f>
        <v>0</v>
      </c>
      <c r="G123" s="19" cm="1">
        <f t="array" ref="G123">IF(ISERROR(VLOOKUP($B123,August!$C$9:$C$1492,1,FALSE)),0,SUM(_xlfn._xlws.FILTER(August!H$9:H$1492,August!$C$9:$C$1492=$B123)))</f>
        <v>0</v>
      </c>
      <c r="H123" s="19" cm="1">
        <f t="array" ref="H123">IF(ISERROR(VLOOKUP($B123,August!$C$9:$C$1492,1,FALSE)),0,SUM(_xlfn._xlws.FILTER(August!I$9:I$1492,August!$C$9:$C$1492=$B123)))</f>
        <v>0</v>
      </c>
      <c r="I123" s="19" cm="1">
        <f t="array" ref="I123">IF(ISERROR(VLOOKUP($B123,August!$C$9:$C$1492,1,FALSE)),0,SUM(_xlfn._xlws.FILTER(August!J$9:J$1492,August!$C$9:$C$1492=$B123)))</f>
        <v>0</v>
      </c>
      <c r="J123" s="19" cm="1">
        <f t="array" ref="J123">IF(ISERROR(VLOOKUP($B123,August!$C$9:$C$1492,1,FALSE)),0,SUM(_xlfn._xlws.FILTER(August!K$9:K$1492,August!$C$9:$C$1492=$B123)))</f>
        <v>0</v>
      </c>
      <c r="K123" s="19" cm="1">
        <f t="array" ref="K123">IF(ISERROR(VLOOKUP($B123,August!$C$9:$C$1492,1,FALSE)),0,SUM(_xlfn._xlws.FILTER(August!L$9:L$1492,August!$C$9:$C$1492=$B123)))</f>
        <v>0</v>
      </c>
    </row>
    <row r="124" spans="2:11" ht="24" x14ac:dyDescent="0.3">
      <c r="B124" s="16" t="s">
        <v>20</v>
      </c>
      <c r="C124" s="19" cm="1">
        <f t="array" ref="C124">IF(ISERROR(VLOOKUP($B124,August!$C$9:$C$1492,1,FALSE)),0,SUM(_xlfn._xlws.FILTER(August!D$9:D$1492,August!$C$9:$C$1492=$B124)))</f>
        <v>0</v>
      </c>
      <c r="D124" s="19" cm="1">
        <f t="array" ref="D124">IF(ISERROR(VLOOKUP($B124,August!$C$9:$C$1492,1,FALSE)),0,SUM(_xlfn._xlws.FILTER(August!E$9:E$1492,August!$C$9:$C$1492=$B124)))</f>
        <v>0</v>
      </c>
      <c r="E124" s="19" cm="1">
        <f t="array" ref="E124">IF(ISERROR(VLOOKUP($B124,August!$C$9:$C$1492,1,FALSE)),0,SUM(_xlfn._xlws.FILTER(August!F$9:F$1492,August!$C$9:$C$1492=$B124)))</f>
        <v>0</v>
      </c>
      <c r="F124" s="19" cm="1">
        <f t="array" ref="F124">IF(ISERROR(VLOOKUP($B124,August!$C$9:$C$1492,1,FALSE)),0,SUM(_xlfn._xlws.FILTER(August!G$9:G$1492,August!$C$9:$C$1492=$B124)))</f>
        <v>0</v>
      </c>
      <c r="G124" s="19" cm="1">
        <f t="array" ref="G124">IF(ISERROR(VLOOKUP($B124,August!$C$9:$C$1492,1,FALSE)),0,SUM(_xlfn._xlws.FILTER(August!H$9:H$1492,August!$C$9:$C$1492=$B124)))</f>
        <v>0</v>
      </c>
      <c r="H124" s="19" cm="1">
        <f t="array" ref="H124">IF(ISERROR(VLOOKUP($B124,August!$C$9:$C$1492,1,FALSE)),0,SUM(_xlfn._xlws.FILTER(August!I$9:I$1492,August!$C$9:$C$1492=$B124)))</f>
        <v>0</v>
      </c>
      <c r="I124" s="19" cm="1">
        <f t="array" ref="I124">IF(ISERROR(VLOOKUP($B124,August!$C$9:$C$1492,1,FALSE)),0,SUM(_xlfn._xlws.FILTER(August!J$9:J$1492,August!$C$9:$C$1492=$B124)))</f>
        <v>0</v>
      </c>
      <c r="J124" s="19" cm="1">
        <f t="array" ref="J124">IF(ISERROR(VLOOKUP($B124,August!$C$9:$C$1492,1,FALSE)),0,SUM(_xlfn._xlws.FILTER(August!K$9:K$1492,August!$C$9:$C$1492=$B124)))</f>
        <v>0</v>
      </c>
      <c r="K124" s="19" cm="1">
        <f t="array" ref="K124">IF(ISERROR(VLOOKUP($B124,August!$C$9:$C$1492,1,FALSE)),0,SUM(_xlfn._xlws.FILTER(August!L$9:L$1492,August!$C$9:$C$1492=$B124)))</f>
        <v>0</v>
      </c>
    </row>
    <row r="125" spans="2:11" ht="14.4" customHeight="1" x14ac:dyDescent="0.3">
      <c r="B125" s="16" t="s">
        <v>19</v>
      </c>
      <c r="C125" s="19" cm="1">
        <f t="array" ref="C125">IF(ISERROR(VLOOKUP($B125,August!$C$9:$C$1492,1,FALSE)),0,SUM(_xlfn._xlws.FILTER(August!D$9:D$1492,August!$C$9:$C$1492=$B125)))</f>
        <v>0</v>
      </c>
      <c r="D125" s="19" cm="1">
        <f t="array" ref="D125">IF(ISERROR(VLOOKUP($B125,August!$C$9:$C$1492,1,FALSE)),0,SUM(_xlfn._xlws.FILTER(August!E$9:E$1492,August!$C$9:$C$1492=$B125)))</f>
        <v>0</v>
      </c>
      <c r="E125" s="19" cm="1">
        <f t="array" ref="E125">IF(ISERROR(VLOOKUP($B125,August!$C$9:$C$1492,1,FALSE)),0,SUM(_xlfn._xlws.FILTER(August!F$9:F$1492,August!$C$9:$C$1492=$B125)))</f>
        <v>0</v>
      </c>
      <c r="F125" s="19" cm="1">
        <f t="array" ref="F125">IF(ISERROR(VLOOKUP($B125,August!$C$9:$C$1492,1,FALSE)),0,SUM(_xlfn._xlws.FILTER(August!G$9:G$1492,August!$C$9:$C$1492=$B125)))</f>
        <v>0</v>
      </c>
      <c r="G125" s="19" cm="1">
        <f t="array" ref="G125">IF(ISERROR(VLOOKUP($B125,August!$C$9:$C$1492,1,FALSE)),0,SUM(_xlfn._xlws.FILTER(August!H$9:H$1492,August!$C$9:$C$1492=$B125)))</f>
        <v>0</v>
      </c>
      <c r="H125" s="19" cm="1">
        <f t="array" ref="H125">IF(ISERROR(VLOOKUP($B125,August!$C$9:$C$1492,1,FALSE)),0,SUM(_xlfn._xlws.FILTER(August!I$9:I$1492,August!$C$9:$C$1492=$B125)))</f>
        <v>0</v>
      </c>
      <c r="I125" s="19" cm="1">
        <f t="array" ref="I125">IF(ISERROR(VLOOKUP($B125,August!$C$9:$C$1492,1,FALSE)),0,SUM(_xlfn._xlws.FILTER(August!J$9:J$1492,August!$C$9:$C$1492=$B125)))</f>
        <v>0</v>
      </c>
      <c r="J125" s="19" cm="1">
        <f t="array" ref="J125">IF(ISERROR(VLOOKUP($B125,August!$C$9:$C$1492,1,FALSE)),0,SUM(_xlfn._xlws.FILTER(August!K$9:K$1492,August!$C$9:$C$1492=$B125)))</f>
        <v>0</v>
      </c>
      <c r="K125" s="19" cm="1">
        <f t="array" ref="K125">IF(ISERROR(VLOOKUP($B125,August!$C$9:$C$1492,1,FALSE)),0,SUM(_xlfn._xlws.FILTER(August!L$9:L$1492,August!$C$9:$C$1492=$B125)))</f>
        <v>0</v>
      </c>
    </row>
    <row r="126" spans="2:11" x14ac:dyDescent="0.3">
      <c r="B126" s="16" t="s">
        <v>11</v>
      </c>
      <c r="C126" s="19" cm="1">
        <f t="array" ref="C126">IF(ISERROR(VLOOKUP($B126,August!$C$9:$C$1492,1,FALSE)),0,SUM(_xlfn._xlws.FILTER(August!D$9:D$1492,August!$C$9:$C$1492=$B126)))</f>
        <v>0</v>
      </c>
      <c r="D126" s="19" cm="1">
        <f t="array" ref="D126">IF(ISERROR(VLOOKUP($B126,August!$C$9:$C$1492,1,FALSE)),0,SUM(_xlfn._xlws.FILTER(August!E$9:E$1492,August!$C$9:$C$1492=$B126)))</f>
        <v>0</v>
      </c>
      <c r="E126" s="19" cm="1">
        <f t="array" ref="E126">IF(ISERROR(VLOOKUP($B126,August!$C$9:$C$1492,1,FALSE)),0,SUM(_xlfn._xlws.FILTER(August!F$9:F$1492,August!$C$9:$C$1492=$B126)))</f>
        <v>0</v>
      </c>
      <c r="F126" s="19" cm="1">
        <f t="array" ref="F126">IF(ISERROR(VLOOKUP($B126,August!$C$9:$C$1492,1,FALSE)),0,SUM(_xlfn._xlws.FILTER(August!G$9:G$1492,August!$C$9:$C$1492=$B126)))</f>
        <v>0</v>
      </c>
      <c r="G126" s="19" cm="1">
        <f t="array" ref="G126">IF(ISERROR(VLOOKUP($B126,August!$C$9:$C$1492,1,FALSE)),0,SUM(_xlfn._xlws.FILTER(August!H$9:H$1492,August!$C$9:$C$1492=$B126)))</f>
        <v>0</v>
      </c>
      <c r="H126" s="19" cm="1">
        <f t="array" ref="H126">IF(ISERROR(VLOOKUP($B126,August!$C$9:$C$1492,1,FALSE)),0,SUM(_xlfn._xlws.FILTER(August!I$9:I$1492,August!$C$9:$C$1492=$B126)))</f>
        <v>0</v>
      </c>
      <c r="I126" s="19" cm="1">
        <f t="array" ref="I126">IF(ISERROR(VLOOKUP($B126,August!$C$9:$C$1492,1,FALSE)),0,SUM(_xlfn._xlws.FILTER(August!J$9:J$1492,August!$C$9:$C$1492=$B126)))</f>
        <v>0</v>
      </c>
      <c r="J126" s="19" cm="1">
        <f t="array" ref="J126">IF(ISERROR(VLOOKUP($B126,August!$C$9:$C$1492,1,FALSE)),0,SUM(_xlfn._xlws.FILTER(August!K$9:K$1492,August!$C$9:$C$1492=$B126)))</f>
        <v>0</v>
      </c>
      <c r="K126" s="19" cm="1">
        <f t="array" ref="K126">IF(ISERROR(VLOOKUP($B126,August!$C$9:$C$1492,1,FALSE)),0,SUM(_xlfn._xlws.FILTER(August!L$9:L$1492,August!$C$9:$C$1492=$B126)))</f>
        <v>0</v>
      </c>
    </row>
    <row r="127" spans="2:11" x14ac:dyDescent="0.3">
      <c r="B127" s="16" t="s">
        <v>12</v>
      </c>
      <c r="C127" s="19" cm="1">
        <f t="array" ref="C127">IF(ISERROR(VLOOKUP($B127,August!$C$9:$C$1492,1,FALSE)),0,SUM(_xlfn._xlws.FILTER(August!D$9:D$1492,August!$C$9:$C$1492=$B127)))</f>
        <v>0</v>
      </c>
      <c r="D127" s="19" cm="1">
        <f t="array" ref="D127">IF(ISERROR(VLOOKUP($B127,August!$C$9:$C$1492,1,FALSE)),0,SUM(_xlfn._xlws.FILTER(August!E$9:E$1492,August!$C$9:$C$1492=$B127)))</f>
        <v>0</v>
      </c>
      <c r="E127" s="19" cm="1">
        <f t="array" ref="E127">IF(ISERROR(VLOOKUP($B127,August!$C$9:$C$1492,1,FALSE)),0,SUM(_xlfn._xlws.FILTER(August!F$9:F$1492,August!$C$9:$C$1492=$B127)))</f>
        <v>0</v>
      </c>
      <c r="F127" s="19" cm="1">
        <f t="array" ref="F127">IF(ISERROR(VLOOKUP($B127,August!$C$9:$C$1492,1,FALSE)),0,SUM(_xlfn._xlws.FILTER(August!G$9:G$1492,August!$C$9:$C$1492=$B127)))</f>
        <v>0</v>
      </c>
      <c r="G127" s="19" cm="1">
        <f t="array" ref="G127">IF(ISERROR(VLOOKUP($B127,August!$C$9:$C$1492,1,FALSE)),0,SUM(_xlfn._xlws.FILTER(August!H$9:H$1492,August!$C$9:$C$1492=$B127)))</f>
        <v>0</v>
      </c>
      <c r="H127" s="19" cm="1">
        <f t="array" ref="H127">IF(ISERROR(VLOOKUP($B127,August!$C$9:$C$1492,1,FALSE)),0,SUM(_xlfn._xlws.FILTER(August!I$9:I$1492,August!$C$9:$C$1492=$B127)))</f>
        <v>0</v>
      </c>
      <c r="I127" s="19" cm="1">
        <f t="array" ref="I127">IF(ISERROR(VLOOKUP($B127,August!$C$9:$C$1492,1,FALSE)),0,SUM(_xlfn._xlws.FILTER(August!J$9:J$1492,August!$C$9:$C$1492=$B127)))</f>
        <v>0</v>
      </c>
      <c r="J127" s="19" cm="1">
        <f t="array" ref="J127">IF(ISERROR(VLOOKUP($B127,August!$C$9:$C$1492,1,FALSE)),0,SUM(_xlfn._xlws.FILTER(August!K$9:K$1492,August!$C$9:$C$1492=$B127)))</f>
        <v>0</v>
      </c>
      <c r="K127" s="19" cm="1">
        <f t="array" ref="K127">IF(ISERROR(VLOOKUP($B127,August!$C$9:$C$1492,1,FALSE)),0,SUM(_xlfn._xlws.FILTER(August!L$9:L$1492,August!$C$9:$C$1492=$B127)))</f>
        <v>0</v>
      </c>
    </row>
    <row r="128" spans="2:11" ht="24" x14ac:dyDescent="0.3">
      <c r="B128" s="16" t="s">
        <v>21</v>
      </c>
      <c r="C128" s="19" cm="1">
        <f t="array" ref="C128">IF(ISERROR(VLOOKUP($B128,August!$C$9:$C$1492,1,FALSE)),0,SUM(_xlfn._xlws.FILTER(August!D$9:D$1492,August!$C$9:$C$1492=$B128)))</f>
        <v>0</v>
      </c>
      <c r="D128" s="19" cm="1">
        <f t="array" ref="D128">IF(ISERROR(VLOOKUP($B128,August!$C$9:$C$1492,1,FALSE)),0,SUM(_xlfn._xlws.FILTER(August!E$9:E$1492,August!$C$9:$C$1492=$B128)))</f>
        <v>0</v>
      </c>
      <c r="E128" s="19" cm="1">
        <f t="array" ref="E128">IF(ISERROR(VLOOKUP($B128,August!$C$9:$C$1492,1,FALSE)),0,SUM(_xlfn._xlws.FILTER(August!F$9:F$1492,August!$C$9:$C$1492=$B128)))</f>
        <v>0</v>
      </c>
      <c r="F128" s="19" cm="1">
        <f t="array" ref="F128">IF(ISERROR(VLOOKUP($B128,August!$C$9:$C$1492,1,FALSE)),0,SUM(_xlfn._xlws.FILTER(August!G$9:G$1492,August!$C$9:$C$1492=$B128)))</f>
        <v>0</v>
      </c>
      <c r="G128" s="19" cm="1">
        <f t="array" ref="G128">IF(ISERROR(VLOOKUP($B128,August!$C$9:$C$1492,1,FALSE)),0,SUM(_xlfn._xlws.FILTER(August!H$9:H$1492,August!$C$9:$C$1492=$B128)))</f>
        <v>0</v>
      </c>
      <c r="H128" s="19" cm="1">
        <f t="array" ref="H128">IF(ISERROR(VLOOKUP($B128,August!$C$9:$C$1492,1,FALSE)),0,SUM(_xlfn._xlws.FILTER(August!I$9:I$1492,August!$C$9:$C$1492=$B128)))</f>
        <v>0</v>
      </c>
      <c r="I128" s="19" cm="1">
        <f t="array" ref="I128">IF(ISERROR(VLOOKUP($B128,August!$C$9:$C$1492,1,FALSE)),0,SUM(_xlfn._xlws.FILTER(August!J$9:J$1492,August!$C$9:$C$1492=$B128)))</f>
        <v>0</v>
      </c>
      <c r="J128" s="19" cm="1">
        <f t="array" ref="J128">IF(ISERROR(VLOOKUP($B128,August!$C$9:$C$1492,1,FALSE)),0,SUM(_xlfn._xlws.FILTER(August!K$9:K$1492,August!$C$9:$C$1492=$B128)))</f>
        <v>0</v>
      </c>
      <c r="K128" s="19" cm="1">
        <f t="array" ref="K128">IF(ISERROR(VLOOKUP($B128,August!$C$9:$C$1492,1,FALSE)),0,SUM(_xlfn._xlws.FILTER(August!L$9:L$1492,August!$C$9:$C$1492=$B128)))</f>
        <v>0</v>
      </c>
    </row>
    <row r="129" spans="2:11" x14ac:dyDescent="0.3">
      <c r="B129" s="16" t="s">
        <v>17</v>
      </c>
      <c r="C129" s="19" cm="1">
        <f t="array" ref="C129">IF(ISERROR(VLOOKUP($B129,August!$C$9:$C$1492,1,FALSE)),0,SUM(_xlfn._xlws.FILTER(August!D$9:D$1492,August!$C$9:$C$1492=$B129)))</f>
        <v>0</v>
      </c>
      <c r="D129" s="19" cm="1">
        <f t="array" ref="D129">IF(ISERROR(VLOOKUP($B129,August!$C$9:$C$1492,1,FALSE)),0,SUM(_xlfn._xlws.FILTER(August!E$9:E$1492,August!$C$9:$C$1492=$B129)))</f>
        <v>0</v>
      </c>
      <c r="E129" s="19" cm="1">
        <f t="array" ref="E129">IF(ISERROR(VLOOKUP($B129,August!$C$9:$C$1492,1,FALSE)),0,SUM(_xlfn._xlws.FILTER(August!F$9:F$1492,August!$C$9:$C$1492=$B129)))</f>
        <v>0</v>
      </c>
      <c r="F129" s="19" cm="1">
        <f t="array" ref="F129">IF(ISERROR(VLOOKUP($B129,August!$C$9:$C$1492,1,FALSE)),0,SUM(_xlfn._xlws.FILTER(August!G$9:G$1492,August!$C$9:$C$1492=$B129)))</f>
        <v>0</v>
      </c>
      <c r="G129" s="19" cm="1">
        <f t="array" ref="G129">IF(ISERROR(VLOOKUP($B129,August!$C$9:$C$1492,1,FALSE)),0,SUM(_xlfn._xlws.FILTER(August!H$9:H$1492,August!$C$9:$C$1492=$B129)))</f>
        <v>0</v>
      </c>
      <c r="H129" s="19" cm="1">
        <f t="array" ref="H129">IF(ISERROR(VLOOKUP($B129,August!$C$9:$C$1492,1,FALSE)),0,SUM(_xlfn._xlws.FILTER(August!I$9:I$1492,August!$C$9:$C$1492=$B129)))</f>
        <v>0</v>
      </c>
      <c r="I129" s="19" cm="1">
        <f t="array" ref="I129">IF(ISERROR(VLOOKUP($B129,August!$C$9:$C$1492,1,FALSE)),0,SUM(_xlfn._xlws.FILTER(August!J$9:J$1492,August!$C$9:$C$1492=$B129)))</f>
        <v>0</v>
      </c>
      <c r="J129" s="19" cm="1">
        <f t="array" ref="J129">IF(ISERROR(VLOOKUP($B129,August!$C$9:$C$1492,1,FALSE)),0,SUM(_xlfn._xlws.FILTER(August!K$9:K$1492,August!$C$9:$C$1492=$B129)))</f>
        <v>0</v>
      </c>
      <c r="K129" s="19" cm="1">
        <f t="array" ref="K129">IF(ISERROR(VLOOKUP($B129,August!$C$9:$C$1492,1,FALSE)),0,SUM(_xlfn._xlws.FILTER(August!L$9:L$1492,August!$C$9:$C$1492=$B129)))</f>
        <v>0</v>
      </c>
    </row>
    <row r="130" spans="2:11" ht="14.4" customHeight="1" x14ac:dyDescent="0.3">
      <c r="B130" s="16" t="s">
        <v>45</v>
      </c>
      <c r="C130" s="19" cm="1">
        <f t="array" ref="C130">IF(ISERROR(VLOOKUP($B130,August!$C$9:$C$1492,1,FALSE)),0,SUM(_xlfn._xlws.FILTER(August!D$9:D$1492,August!$C$9:$C$1492=$B130)))</f>
        <v>0</v>
      </c>
      <c r="D130" s="19" cm="1">
        <f t="array" ref="D130">IF(ISERROR(VLOOKUP($B130,August!$C$9:$C$1492,1,FALSE)),0,SUM(_xlfn._xlws.FILTER(August!E$9:E$1492,August!$C$9:$C$1492=$B130)))</f>
        <v>0</v>
      </c>
      <c r="E130" s="19" cm="1">
        <f t="array" ref="E130">IF(ISERROR(VLOOKUP($B130,August!$C$9:$C$1492,1,FALSE)),0,SUM(_xlfn._xlws.FILTER(August!F$9:F$1492,August!$C$9:$C$1492=$B130)))</f>
        <v>0</v>
      </c>
      <c r="F130" s="19" cm="1">
        <f t="array" ref="F130">IF(ISERROR(VLOOKUP($B130,August!$C$9:$C$1492,1,FALSE)),0,SUM(_xlfn._xlws.FILTER(August!G$9:G$1492,August!$C$9:$C$1492=$B130)))</f>
        <v>0</v>
      </c>
      <c r="G130" s="19" cm="1">
        <f t="array" ref="G130">IF(ISERROR(VLOOKUP($B130,August!$C$9:$C$1492,1,FALSE)),0,SUM(_xlfn._xlws.FILTER(August!H$9:H$1492,August!$C$9:$C$1492=$B130)))</f>
        <v>0</v>
      </c>
      <c r="H130" s="19" cm="1">
        <f t="array" ref="H130">IF(ISERROR(VLOOKUP($B130,August!$C$9:$C$1492,1,FALSE)),0,SUM(_xlfn._xlws.FILTER(August!I$9:I$1492,August!$C$9:$C$1492=$B130)))</f>
        <v>0</v>
      </c>
      <c r="I130" s="19" cm="1">
        <f t="array" ref="I130">IF(ISERROR(VLOOKUP($B130,August!$C$9:$C$1492,1,FALSE)),0,SUM(_xlfn._xlws.FILTER(August!J$9:J$1492,August!$C$9:$C$1492=$B130)))</f>
        <v>0</v>
      </c>
      <c r="J130" s="19" cm="1">
        <f t="array" ref="J130">IF(ISERROR(VLOOKUP($B130,August!$C$9:$C$1492,1,FALSE)),0,SUM(_xlfn._xlws.FILTER(August!K$9:K$1492,August!$C$9:$C$1492=$B130)))</f>
        <v>0</v>
      </c>
      <c r="K130" s="19" cm="1">
        <f t="array" ref="K130">IF(ISERROR(VLOOKUP($B130,August!$C$9:$C$1492,1,FALSE)),0,SUM(_xlfn._xlws.FILTER(August!L$9:L$1492,August!$C$9:$C$1492=$B130)))</f>
        <v>0</v>
      </c>
    </row>
    <row r="131" spans="2:11" ht="14.4" customHeight="1" x14ac:dyDescent="0.3">
      <c r="B131" s="16" t="s">
        <v>22</v>
      </c>
      <c r="C131" s="19" cm="1">
        <f t="array" ref="C131">IF(ISERROR(VLOOKUP($B131,August!$C$9:$C$1492,1,FALSE)),0,SUM(_xlfn._xlws.FILTER(August!D$9:D$1492,August!$C$9:$C$1492=$B131)))</f>
        <v>0</v>
      </c>
      <c r="D131" s="19" cm="1">
        <f t="array" ref="D131">IF(ISERROR(VLOOKUP($B131,August!$C$9:$C$1492,1,FALSE)),0,SUM(_xlfn._xlws.FILTER(August!E$9:E$1492,August!$C$9:$C$1492=$B131)))</f>
        <v>0</v>
      </c>
      <c r="E131" s="19" cm="1">
        <f t="array" ref="E131">IF(ISERROR(VLOOKUP($B131,August!$C$9:$C$1492,1,FALSE)),0,SUM(_xlfn._xlws.FILTER(August!F$9:F$1492,August!$C$9:$C$1492=$B131)))</f>
        <v>0</v>
      </c>
      <c r="F131" s="19" cm="1">
        <f t="array" ref="F131">IF(ISERROR(VLOOKUP($B131,August!$C$9:$C$1492,1,FALSE)),0,SUM(_xlfn._xlws.FILTER(August!G$9:G$1492,August!$C$9:$C$1492=$B131)))</f>
        <v>0</v>
      </c>
      <c r="G131" s="19" cm="1">
        <f t="array" ref="G131">IF(ISERROR(VLOOKUP($B131,August!$C$9:$C$1492,1,FALSE)),0,SUM(_xlfn._xlws.FILTER(August!H$9:H$1492,August!$C$9:$C$1492=$B131)))</f>
        <v>0</v>
      </c>
      <c r="H131" s="19" cm="1">
        <f t="array" ref="H131">IF(ISERROR(VLOOKUP($B131,August!$C$9:$C$1492,1,FALSE)),0,SUM(_xlfn._xlws.FILTER(August!I$9:I$1492,August!$C$9:$C$1492=$B131)))</f>
        <v>0</v>
      </c>
      <c r="I131" s="19" cm="1">
        <f t="array" ref="I131">IF(ISERROR(VLOOKUP($B131,August!$C$9:$C$1492,1,FALSE)),0,SUM(_xlfn._xlws.FILTER(August!J$9:J$1492,August!$C$9:$C$1492=$B131)))</f>
        <v>0</v>
      </c>
      <c r="J131" s="19" cm="1">
        <f t="array" ref="J131">IF(ISERROR(VLOOKUP($B131,August!$C$9:$C$1492,1,FALSE)),0,SUM(_xlfn._xlws.FILTER(August!K$9:K$1492,August!$C$9:$C$1492=$B131)))</f>
        <v>0</v>
      </c>
      <c r="K131" s="19" cm="1">
        <f t="array" ref="K131">IF(ISERROR(VLOOKUP($B131,August!$C$9:$C$1492,1,FALSE)),0,SUM(_xlfn._xlws.FILTER(August!L$9:L$1492,August!$C$9:$C$1492=$B131)))</f>
        <v>0</v>
      </c>
    </row>
    <row r="132" spans="2:11" x14ac:dyDescent="0.3">
      <c r="B132" s="16" t="s">
        <v>13</v>
      </c>
      <c r="C132" s="19" cm="1">
        <f t="array" ref="C132">IF(ISERROR(VLOOKUP($B132,August!$C$9:$C$1492,1,FALSE)),0,SUM(_xlfn._xlws.FILTER(August!D$9:D$1492,August!$C$9:$C$1492=$B132)))</f>
        <v>0</v>
      </c>
      <c r="D132" s="19" cm="1">
        <f t="array" ref="D132">IF(ISERROR(VLOOKUP($B132,August!$C$9:$C$1492,1,FALSE)),0,SUM(_xlfn._xlws.FILTER(August!E$9:E$1492,August!$C$9:$C$1492=$B132)))</f>
        <v>0</v>
      </c>
      <c r="E132" s="19" cm="1">
        <f t="array" ref="E132">IF(ISERROR(VLOOKUP($B132,August!$C$9:$C$1492,1,FALSE)),0,SUM(_xlfn._xlws.FILTER(August!F$9:F$1492,August!$C$9:$C$1492=$B132)))</f>
        <v>0</v>
      </c>
      <c r="F132" s="19" cm="1">
        <f t="array" ref="F132">IF(ISERROR(VLOOKUP($B132,August!$C$9:$C$1492,1,FALSE)),0,SUM(_xlfn._xlws.FILTER(August!G$9:G$1492,August!$C$9:$C$1492=$B132)))</f>
        <v>0</v>
      </c>
      <c r="G132" s="19" cm="1">
        <f t="array" ref="G132">IF(ISERROR(VLOOKUP($B132,August!$C$9:$C$1492,1,FALSE)),0,SUM(_xlfn._xlws.FILTER(August!H$9:H$1492,August!$C$9:$C$1492=$B132)))</f>
        <v>0</v>
      </c>
      <c r="H132" s="19" cm="1">
        <f t="array" ref="H132">IF(ISERROR(VLOOKUP($B132,August!$C$9:$C$1492,1,FALSE)),0,SUM(_xlfn._xlws.FILTER(August!I$9:I$1492,August!$C$9:$C$1492=$B132)))</f>
        <v>0</v>
      </c>
      <c r="I132" s="19" cm="1">
        <f t="array" ref="I132">IF(ISERROR(VLOOKUP($B132,August!$C$9:$C$1492,1,FALSE)),0,SUM(_xlfn._xlws.FILTER(August!J$9:J$1492,August!$C$9:$C$1492=$B132)))</f>
        <v>0</v>
      </c>
      <c r="J132" s="19" cm="1">
        <f t="array" ref="J132">IF(ISERROR(VLOOKUP($B132,August!$C$9:$C$1492,1,FALSE)),0,SUM(_xlfn._xlws.FILTER(August!K$9:K$1492,August!$C$9:$C$1492=$B132)))</f>
        <v>0</v>
      </c>
      <c r="K132" s="19" cm="1">
        <f t="array" ref="K132">IF(ISERROR(VLOOKUP($B132,August!$C$9:$C$1492,1,FALSE)),0,SUM(_xlfn._xlws.FILTER(August!L$9:L$1492,August!$C$9:$C$1492=$B132)))</f>
        <v>0</v>
      </c>
    </row>
    <row r="133" spans="2:11" x14ac:dyDescent="0.3">
      <c r="B133" s="16" t="s">
        <v>18</v>
      </c>
      <c r="C133" s="19" cm="1">
        <f t="array" ref="C133">IF(ISERROR(VLOOKUP($B133,August!$C$9:$C$1492,1,FALSE)),0,SUM(_xlfn._xlws.FILTER(August!D$9:D$1492,August!$C$9:$C$1492=$B133)))</f>
        <v>0</v>
      </c>
      <c r="D133" s="19" cm="1">
        <f t="array" ref="D133">IF(ISERROR(VLOOKUP($B133,August!$C$9:$C$1492,1,FALSE)),0,SUM(_xlfn._xlws.FILTER(August!E$9:E$1492,August!$C$9:$C$1492=$B133)))</f>
        <v>0</v>
      </c>
      <c r="E133" s="19" cm="1">
        <f t="array" ref="E133">IF(ISERROR(VLOOKUP($B133,August!$C$9:$C$1492,1,FALSE)),0,SUM(_xlfn._xlws.FILTER(August!F$9:F$1492,August!$C$9:$C$1492=$B133)))</f>
        <v>0</v>
      </c>
      <c r="F133" s="19" cm="1">
        <f t="array" ref="F133">IF(ISERROR(VLOOKUP($B133,August!$C$9:$C$1492,1,FALSE)),0,SUM(_xlfn._xlws.FILTER(August!G$9:G$1492,August!$C$9:$C$1492=$B133)))</f>
        <v>0</v>
      </c>
      <c r="G133" s="19" cm="1">
        <f t="array" ref="G133">IF(ISERROR(VLOOKUP($B133,August!$C$9:$C$1492,1,FALSE)),0,SUM(_xlfn._xlws.FILTER(August!H$9:H$1492,August!$C$9:$C$1492=$B133)))</f>
        <v>0</v>
      </c>
      <c r="H133" s="19" cm="1">
        <f t="array" ref="H133">IF(ISERROR(VLOOKUP($B133,August!$C$9:$C$1492,1,FALSE)),0,SUM(_xlfn._xlws.FILTER(August!I$9:I$1492,August!$C$9:$C$1492=$B133)))</f>
        <v>0</v>
      </c>
      <c r="I133" s="19" cm="1">
        <f t="array" ref="I133">IF(ISERROR(VLOOKUP($B133,August!$C$9:$C$1492,1,FALSE)),0,SUM(_xlfn._xlws.FILTER(August!J$9:J$1492,August!$C$9:$C$1492=$B133)))</f>
        <v>0</v>
      </c>
      <c r="J133" s="19" cm="1">
        <f t="array" ref="J133">IF(ISERROR(VLOOKUP($B133,August!$C$9:$C$1492,1,FALSE)),0,SUM(_xlfn._xlws.FILTER(August!K$9:K$1492,August!$C$9:$C$1492=$B133)))</f>
        <v>0</v>
      </c>
      <c r="K133" s="19" cm="1">
        <f t="array" ref="K133">IF(ISERROR(VLOOKUP($B133,August!$C$9:$C$1492,1,FALSE)),0,SUM(_xlfn._xlws.FILTER(August!L$9:L$1492,August!$C$9:$C$1492=$B133)))</f>
        <v>0</v>
      </c>
    </row>
    <row r="134" spans="2:11" x14ac:dyDescent="0.3">
      <c r="B134" s="16" t="s">
        <v>14</v>
      </c>
      <c r="C134" s="19" cm="1">
        <f t="array" ref="C134">IF(ISERROR(VLOOKUP($B134,August!$C$9:$C$1492,1,FALSE)),0,SUM(_xlfn._xlws.FILTER(August!D$9:D$1492,August!$C$9:$C$1492=$B134)))</f>
        <v>0</v>
      </c>
      <c r="D134" s="19" cm="1">
        <f t="array" ref="D134">IF(ISERROR(VLOOKUP($B134,August!$C$9:$C$1492,1,FALSE)),0,SUM(_xlfn._xlws.FILTER(August!E$9:E$1492,August!$C$9:$C$1492=$B134)))</f>
        <v>0</v>
      </c>
      <c r="E134" s="19" cm="1">
        <f t="array" ref="E134">IF(ISERROR(VLOOKUP($B134,August!$C$9:$C$1492,1,FALSE)),0,SUM(_xlfn._xlws.FILTER(August!F$9:F$1492,August!$C$9:$C$1492=$B134)))</f>
        <v>0</v>
      </c>
      <c r="F134" s="19" cm="1">
        <f t="array" ref="F134">IF(ISERROR(VLOOKUP($B134,August!$C$9:$C$1492,1,FALSE)),0,SUM(_xlfn._xlws.FILTER(August!G$9:G$1492,August!$C$9:$C$1492=$B134)))</f>
        <v>0</v>
      </c>
      <c r="G134" s="19" cm="1">
        <f t="array" ref="G134">IF(ISERROR(VLOOKUP($B134,August!$C$9:$C$1492,1,FALSE)),0,SUM(_xlfn._xlws.FILTER(August!H$9:H$1492,August!$C$9:$C$1492=$B134)))</f>
        <v>0</v>
      </c>
      <c r="H134" s="19" cm="1">
        <f t="array" ref="H134">IF(ISERROR(VLOOKUP($B134,August!$C$9:$C$1492,1,FALSE)),0,SUM(_xlfn._xlws.FILTER(August!I$9:I$1492,August!$C$9:$C$1492=$B134)))</f>
        <v>0</v>
      </c>
      <c r="I134" s="19" cm="1">
        <f t="array" ref="I134">IF(ISERROR(VLOOKUP($B134,August!$C$9:$C$1492,1,FALSE)),0,SUM(_xlfn._xlws.FILTER(August!J$9:J$1492,August!$C$9:$C$1492=$B134)))</f>
        <v>0</v>
      </c>
      <c r="J134" s="19" cm="1">
        <f t="array" ref="J134">IF(ISERROR(VLOOKUP($B134,August!$C$9:$C$1492,1,FALSE)),0,SUM(_xlfn._xlws.FILTER(August!K$9:K$1492,August!$C$9:$C$1492=$B134)))</f>
        <v>0</v>
      </c>
      <c r="K134" s="19" cm="1">
        <f t="array" ref="K134">IF(ISERROR(VLOOKUP($B134,August!$C$9:$C$1492,1,FALSE)),0,SUM(_xlfn._xlws.FILTER(August!L$9:L$1492,August!$C$9:$C$1492=$B134)))</f>
        <v>0</v>
      </c>
    </row>
    <row r="136" spans="2:11" ht="15.6" x14ac:dyDescent="0.3">
      <c r="B136" s="72" t="s">
        <v>30</v>
      </c>
    </row>
    <row r="137" spans="2:11" ht="100.8" x14ac:dyDescent="0.3">
      <c r="B137" s="1" t="s">
        <v>10</v>
      </c>
      <c r="C137" s="52" t="s">
        <v>2</v>
      </c>
      <c r="D137" s="10" t="s">
        <v>81</v>
      </c>
      <c r="E137" s="2" t="s">
        <v>158</v>
      </c>
      <c r="F137" s="3" t="s">
        <v>82</v>
      </c>
      <c r="G137" s="4" t="s">
        <v>83</v>
      </c>
      <c r="H137" s="5" t="s">
        <v>84</v>
      </c>
      <c r="I137" s="8" t="s">
        <v>159</v>
      </c>
      <c r="J137" s="9" t="s">
        <v>160</v>
      </c>
      <c r="K137" s="20" t="s">
        <v>161</v>
      </c>
    </row>
    <row r="138" spans="2:11" x14ac:dyDescent="0.3">
      <c r="B138" s="11" t="s">
        <v>35</v>
      </c>
      <c r="C138" s="81">
        <f>SUM(C139:C150)</f>
        <v>0</v>
      </c>
      <c r="D138" s="81">
        <f t="shared" ref="D138" si="59">SUM(D139:D150)</f>
        <v>0</v>
      </c>
      <c r="E138" s="81">
        <f t="shared" ref="E138" si="60">SUM(E139:E150)</f>
        <v>0</v>
      </c>
      <c r="F138" s="81">
        <f t="shared" ref="F138" si="61">SUM(F139:F150)</f>
        <v>0</v>
      </c>
      <c r="G138" s="81">
        <f t="shared" ref="G138" si="62">SUM(G139:G150)</f>
        <v>0</v>
      </c>
      <c r="H138" s="81">
        <f t="shared" ref="H138" si="63">SUM(H139:H150)</f>
        <v>0</v>
      </c>
      <c r="I138" s="81">
        <f t="shared" ref="I138" si="64">SUM(I139:I150)</f>
        <v>0</v>
      </c>
      <c r="J138" s="81">
        <f t="shared" ref="J138" si="65">SUM(J139:J150)</f>
        <v>0</v>
      </c>
      <c r="K138" s="81">
        <f t="shared" ref="K138" si="66">SUM(K139:K150)</f>
        <v>0</v>
      </c>
    </row>
    <row r="139" spans="2:11" ht="14.4" customHeight="1" x14ac:dyDescent="0.3">
      <c r="B139" s="16" t="s">
        <v>15</v>
      </c>
      <c r="C139" s="19" cm="1">
        <f t="array" ref="C139">IF(ISERROR(VLOOKUP($B139,September!$C$9:$C$1492,1,FALSE)),0,SUM(_xlfn._xlws.FILTER(September!D$9:D$1492,September!$C$9:$C$1492=$B139)))</f>
        <v>0</v>
      </c>
      <c r="D139" s="19" cm="1">
        <f t="array" ref="D139">IF(ISERROR(VLOOKUP($B139,September!$C$9:$C$1492,1,FALSE)),0,SUM(_xlfn._xlws.FILTER(September!E$9:E$1492,September!$C$9:$C$1492=$B139)))</f>
        <v>0</v>
      </c>
      <c r="E139" s="19" cm="1">
        <f t="array" ref="E139">IF(ISERROR(VLOOKUP($B139,September!$C$9:$C$1492,1,FALSE)),0,SUM(_xlfn._xlws.FILTER(September!F$9:F$1492,September!$C$9:$C$1492=$B139)))</f>
        <v>0</v>
      </c>
      <c r="F139" s="19" cm="1">
        <f t="array" ref="F139">IF(ISERROR(VLOOKUP($B139,September!$C$9:$C$1492,1,FALSE)),0,SUM(_xlfn._xlws.FILTER(September!G$9:G$1492,September!$C$9:$C$1492=$B139)))</f>
        <v>0</v>
      </c>
      <c r="G139" s="19" cm="1">
        <f t="array" ref="G139">IF(ISERROR(VLOOKUP($B139,September!$C$9:$C$1492,1,FALSE)),0,SUM(_xlfn._xlws.FILTER(September!H$9:H$1492,September!$C$9:$C$1492=$B139)))</f>
        <v>0</v>
      </c>
      <c r="H139" s="19" cm="1">
        <f t="array" ref="H139">IF(ISERROR(VLOOKUP($B139,September!$C$9:$C$1492,1,FALSE)),0,SUM(_xlfn._xlws.FILTER(September!I$9:I$1492,September!$C$9:$C$1492=$B139)))</f>
        <v>0</v>
      </c>
      <c r="I139" s="19" cm="1">
        <f t="array" ref="I139">IF(ISERROR(VLOOKUP($B139,September!$C$9:$C$1492,1,FALSE)),0,SUM(_xlfn._xlws.FILTER(September!J$9:J$1492,September!$C$9:$C$1492=$B139)))</f>
        <v>0</v>
      </c>
      <c r="J139" s="19" cm="1">
        <f t="array" ref="J139">IF(ISERROR(VLOOKUP($B139,September!$C$9:$C$1492,1,FALSE)),0,SUM(_xlfn._xlws.FILTER(September!K$9:K$1492,September!$C$9:$C$1492=$B139)))</f>
        <v>0</v>
      </c>
      <c r="K139" s="19" cm="1">
        <f t="array" ref="K139">IF(ISERROR(VLOOKUP($B139,September!$C$9:$C$1492,1,FALSE)),0,SUM(_xlfn._xlws.FILTER(September!L$9:L$1492,September!$C$9:$C$1492=$B139)))</f>
        <v>0</v>
      </c>
    </row>
    <row r="140" spans="2:11" ht="24" x14ac:dyDescent="0.3">
      <c r="B140" s="16" t="s">
        <v>20</v>
      </c>
      <c r="C140" s="19" cm="1">
        <f t="array" ref="C140">IF(ISERROR(VLOOKUP($B140,September!$C$9:$C$1492,1,FALSE)),0,SUM(_xlfn._xlws.FILTER(September!D$9:D$1492,September!$C$9:$C$1492=$B140)))</f>
        <v>0</v>
      </c>
      <c r="D140" s="19" cm="1">
        <f t="array" ref="D140">IF(ISERROR(VLOOKUP($B140,September!$C$9:$C$1492,1,FALSE)),0,SUM(_xlfn._xlws.FILTER(September!E$9:E$1492,September!$C$9:$C$1492=$B140)))</f>
        <v>0</v>
      </c>
      <c r="E140" s="19" cm="1">
        <f t="array" ref="E140">IF(ISERROR(VLOOKUP($B140,September!$C$9:$C$1492,1,FALSE)),0,SUM(_xlfn._xlws.FILTER(September!F$9:F$1492,September!$C$9:$C$1492=$B140)))</f>
        <v>0</v>
      </c>
      <c r="F140" s="19" cm="1">
        <f t="array" ref="F140">IF(ISERROR(VLOOKUP($B140,September!$C$9:$C$1492,1,FALSE)),0,SUM(_xlfn._xlws.FILTER(September!G$9:G$1492,September!$C$9:$C$1492=$B140)))</f>
        <v>0</v>
      </c>
      <c r="G140" s="19" cm="1">
        <f t="array" ref="G140">IF(ISERROR(VLOOKUP($B140,September!$C$9:$C$1492,1,FALSE)),0,SUM(_xlfn._xlws.FILTER(September!H$9:H$1492,September!$C$9:$C$1492=$B140)))</f>
        <v>0</v>
      </c>
      <c r="H140" s="19" cm="1">
        <f t="array" ref="H140">IF(ISERROR(VLOOKUP($B140,September!$C$9:$C$1492,1,FALSE)),0,SUM(_xlfn._xlws.FILTER(September!I$9:I$1492,September!$C$9:$C$1492=$B140)))</f>
        <v>0</v>
      </c>
      <c r="I140" s="19" cm="1">
        <f t="array" ref="I140">IF(ISERROR(VLOOKUP($B140,September!$C$9:$C$1492,1,FALSE)),0,SUM(_xlfn._xlws.FILTER(September!J$9:J$1492,September!$C$9:$C$1492=$B140)))</f>
        <v>0</v>
      </c>
      <c r="J140" s="19" cm="1">
        <f t="array" ref="J140">IF(ISERROR(VLOOKUP($B140,September!$C$9:$C$1492,1,FALSE)),0,SUM(_xlfn._xlws.FILTER(September!K$9:K$1492,September!$C$9:$C$1492=$B140)))</f>
        <v>0</v>
      </c>
      <c r="K140" s="19" cm="1">
        <f t="array" ref="K140">IF(ISERROR(VLOOKUP($B140,September!$C$9:$C$1492,1,FALSE)),0,SUM(_xlfn._xlws.FILTER(September!L$9:L$1492,September!$C$9:$C$1492=$B140)))</f>
        <v>0</v>
      </c>
    </row>
    <row r="141" spans="2:11" ht="14.4" customHeight="1" x14ac:dyDescent="0.3">
      <c r="B141" s="16" t="s">
        <v>19</v>
      </c>
      <c r="C141" s="19" cm="1">
        <f t="array" ref="C141">IF(ISERROR(VLOOKUP($B141,September!$C$9:$C$1492,1,FALSE)),0,SUM(_xlfn._xlws.FILTER(September!D$9:D$1492,September!$C$9:$C$1492=$B141)))</f>
        <v>0</v>
      </c>
      <c r="D141" s="19" cm="1">
        <f t="array" ref="D141">IF(ISERROR(VLOOKUP($B141,September!$C$9:$C$1492,1,FALSE)),0,SUM(_xlfn._xlws.FILTER(September!E$9:E$1492,September!$C$9:$C$1492=$B141)))</f>
        <v>0</v>
      </c>
      <c r="E141" s="19" cm="1">
        <f t="array" ref="E141">IF(ISERROR(VLOOKUP($B141,September!$C$9:$C$1492,1,FALSE)),0,SUM(_xlfn._xlws.FILTER(September!F$9:F$1492,September!$C$9:$C$1492=$B141)))</f>
        <v>0</v>
      </c>
      <c r="F141" s="19" cm="1">
        <f t="array" ref="F141">IF(ISERROR(VLOOKUP($B141,September!$C$9:$C$1492,1,FALSE)),0,SUM(_xlfn._xlws.FILTER(September!G$9:G$1492,September!$C$9:$C$1492=$B141)))</f>
        <v>0</v>
      </c>
      <c r="G141" s="19" cm="1">
        <f t="array" ref="G141">IF(ISERROR(VLOOKUP($B141,September!$C$9:$C$1492,1,FALSE)),0,SUM(_xlfn._xlws.FILTER(September!H$9:H$1492,September!$C$9:$C$1492=$B141)))</f>
        <v>0</v>
      </c>
      <c r="H141" s="19" cm="1">
        <f t="array" ref="H141">IF(ISERROR(VLOOKUP($B141,September!$C$9:$C$1492,1,FALSE)),0,SUM(_xlfn._xlws.FILTER(September!I$9:I$1492,September!$C$9:$C$1492=$B141)))</f>
        <v>0</v>
      </c>
      <c r="I141" s="19" cm="1">
        <f t="array" ref="I141">IF(ISERROR(VLOOKUP($B141,September!$C$9:$C$1492,1,FALSE)),0,SUM(_xlfn._xlws.FILTER(September!J$9:J$1492,September!$C$9:$C$1492=$B141)))</f>
        <v>0</v>
      </c>
      <c r="J141" s="19" cm="1">
        <f t="array" ref="J141">IF(ISERROR(VLOOKUP($B141,September!$C$9:$C$1492,1,FALSE)),0,SUM(_xlfn._xlws.FILTER(September!K$9:K$1492,September!$C$9:$C$1492=$B141)))</f>
        <v>0</v>
      </c>
      <c r="K141" s="19" cm="1">
        <f t="array" ref="K141">IF(ISERROR(VLOOKUP($B141,September!$C$9:$C$1492,1,FALSE)),0,SUM(_xlfn._xlws.FILTER(September!L$9:L$1492,September!$C$9:$C$1492=$B141)))</f>
        <v>0</v>
      </c>
    </row>
    <row r="142" spans="2:11" x14ac:dyDescent="0.3">
      <c r="B142" s="16" t="s">
        <v>11</v>
      </c>
      <c r="C142" s="19" cm="1">
        <f t="array" ref="C142">IF(ISERROR(VLOOKUP($B142,September!$C$9:$C$1492,1,FALSE)),0,SUM(_xlfn._xlws.FILTER(September!D$9:D$1492,September!$C$9:$C$1492=$B142)))</f>
        <v>0</v>
      </c>
      <c r="D142" s="19" cm="1">
        <f t="array" ref="D142">IF(ISERROR(VLOOKUP($B142,September!$C$9:$C$1492,1,FALSE)),0,SUM(_xlfn._xlws.FILTER(September!E$9:E$1492,September!$C$9:$C$1492=$B142)))</f>
        <v>0</v>
      </c>
      <c r="E142" s="19" cm="1">
        <f t="array" ref="E142">IF(ISERROR(VLOOKUP($B142,September!$C$9:$C$1492,1,FALSE)),0,SUM(_xlfn._xlws.FILTER(September!F$9:F$1492,September!$C$9:$C$1492=$B142)))</f>
        <v>0</v>
      </c>
      <c r="F142" s="19" cm="1">
        <f t="array" ref="F142">IF(ISERROR(VLOOKUP($B142,September!$C$9:$C$1492,1,FALSE)),0,SUM(_xlfn._xlws.FILTER(September!G$9:G$1492,September!$C$9:$C$1492=$B142)))</f>
        <v>0</v>
      </c>
      <c r="G142" s="19" cm="1">
        <f t="array" ref="G142">IF(ISERROR(VLOOKUP($B142,September!$C$9:$C$1492,1,FALSE)),0,SUM(_xlfn._xlws.FILTER(September!H$9:H$1492,September!$C$9:$C$1492=$B142)))</f>
        <v>0</v>
      </c>
      <c r="H142" s="19" cm="1">
        <f t="array" ref="H142">IF(ISERROR(VLOOKUP($B142,September!$C$9:$C$1492,1,FALSE)),0,SUM(_xlfn._xlws.FILTER(September!I$9:I$1492,September!$C$9:$C$1492=$B142)))</f>
        <v>0</v>
      </c>
      <c r="I142" s="19" cm="1">
        <f t="array" ref="I142">IF(ISERROR(VLOOKUP($B142,September!$C$9:$C$1492,1,FALSE)),0,SUM(_xlfn._xlws.FILTER(September!J$9:J$1492,September!$C$9:$C$1492=$B142)))</f>
        <v>0</v>
      </c>
      <c r="J142" s="19" cm="1">
        <f t="array" ref="J142">IF(ISERROR(VLOOKUP($B142,September!$C$9:$C$1492,1,FALSE)),0,SUM(_xlfn._xlws.FILTER(September!K$9:K$1492,September!$C$9:$C$1492=$B142)))</f>
        <v>0</v>
      </c>
      <c r="K142" s="19" cm="1">
        <f t="array" ref="K142">IF(ISERROR(VLOOKUP($B142,September!$C$9:$C$1492,1,FALSE)),0,SUM(_xlfn._xlws.FILTER(September!L$9:L$1492,September!$C$9:$C$1492=$B142)))</f>
        <v>0</v>
      </c>
    </row>
    <row r="143" spans="2:11" x14ac:dyDescent="0.3">
      <c r="B143" s="16" t="s">
        <v>12</v>
      </c>
      <c r="C143" s="19" cm="1">
        <f t="array" ref="C143">IF(ISERROR(VLOOKUP($B143,September!$C$9:$C$1492,1,FALSE)),0,SUM(_xlfn._xlws.FILTER(September!D$9:D$1492,September!$C$9:$C$1492=$B143)))</f>
        <v>0</v>
      </c>
      <c r="D143" s="19" cm="1">
        <f t="array" ref="D143">IF(ISERROR(VLOOKUP($B143,September!$C$9:$C$1492,1,FALSE)),0,SUM(_xlfn._xlws.FILTER(September!E$9:E$1492,September!$C$9:$C$1492=$B143)))</f>
        <v>0</v>
      </c>
      <c r="E143" s="19" cm="1">
        <f t="array" ref="E143">IF(ISERROR(VLOOKUP($B143,September!$C$9:$C$1492,1,FALSE)),0,SUM(_xlfn._xlws.FILTER(September!F$9:F$1492,September!$C$9:$C$1492=$B143)))</f>
        <v>0</v>
      </c>
      <c r="F143" s="19" cm="1">
        <f t="array" ref="F143">IF(ISERROR(VLOOKUP($B143,September!$C$9:$C$1492,1,FALSE)),0,SUM(_xlfn._xlws.FILTER(September!G$9:G$1492,September!$C$9:$C$1492=$B143)))</f>
        <v>0</v>
      </c>
      <c r="G143" s="19" cm="1">
        <f t="array" ref="G143">IF(ISERROR(VLOOKUP($B143,September!$C$9:$C$1492,1,FALSE)),0,SUM(_xlfn._xlws.FILTER(September!H$9:H$1492,September!$C$9:$C$1492=$B143)))</f>
        <v>0</v>
      </c>
      <c r="H143" s="19" cm="1">
        <f t="array" ref="H143">IF(ISERROR(VLOOKUP($B143,September!$C$9:$C$1492,1,FALSE)),0,SUM(_xlfn._xlws.FILTER(September!I$9:I$1492,September!$C$9:$C$1492=$B143)))</f>
        <v>0</v>
      </c>
      <c r="I143" s="19" cm="1">
        <f t="array" ref="I143">IF(ISERROR(VLOOKUP($B143,September!$C$9:$C$1492,1,FALSE)),0,SUM(_xlfn._xlws.FILTER(September!J$9:J$1492,September!$C$9:$C$1492=$B143)))</f>
        <v>0</v>
      </c>
      <c r="J143" s="19" cm="1">
        <f t="array" ref="J143">IF(ISERROR(VLOOKUP($B143,September!$C$9:$C$1492,1,FALSE)),0,SUM(_xlfn._xlws.FILTER(September!K$9:K$1492,September!$C$9:$C$1492=$B143)))</f>
        <v>0</v>
      </c>
      <c r="K143" s="19" cm="1">
        <f t="array" ref="K143">IF(ISERROR(VLOOKUP($B143,September!$C$9:$C$1492,1,FALSE)),0,SUM(_xlfn._xlws.FILTER(September!L$9:L$1492,September!$C$9:$C$1492=$B143)))</f>
        <v>0</v>
      </c>
    </row>
    <row r="144" spans="2:11" ht="24" x14ac:dyDescent="0.3">
      <c r="B144" s="16" t="s">
        <v>21</v>
      </c>
      <c r="C144" s="19" cm="1">
        <f t="array" ref="C144">IF(ISERROR(VLOOKUP($B144,September!$C$9:$C$1492,1,FALSE)),0,SUM(_xlfn._xlws.FILTER(September!D$9:D$1492,September!$C$9:$C$1492=$B144)))</f>
        <v>0</v>
      </c>
      <c r="D144" s="19" cm="1">
        <f t="array" ref="D144">IF(ISERROR(VLOOKUP($B144,September!$C$9:$C$1492,1,FALSE)),0,SUM(_xlfn._xlws.FILTER(September!E$9:E$1492,September!$C$9:$C$1492=$B144)))</f>
        <v>0</v>
      </c>
      <c r="E144" s="19" cm="1">
        <f t="array" ref="E144">IF(ISERROR(VLOOKUP($B144,September!$C$9:$C$1492,1,FALSE)),0,SUM(_xlfn._xlws.FILTER(September!F$9:F$1492,September!$C$9:$C$1492=$B144)))</f>
        <v>0</v>
      </c>
      <c r="F144" s="19" cm="1">
        <f t="array" ref="F144">IF(ISERROR(VLOOKUP($B144,September!$C$9:$C$1492,1,FALSE)),0,SUM(_xlfn._xlws.FILTER(September!G$9:G$1492,September!$C$9:$C$1492=$B144)))</f>
        <v>0</v>
      </c>
      <c r="G144" s="19" cm="1">
        <f t="array" ref="G144">IF(ISERROR(VLOOKUP($B144,September!$C$9:$C$1492,1,FALSE)),0,SUM(_xlfn._xlws.FILTER(September!H$9:H$1492,September!$C$9:$C$1492=$B144)))</f>
        <v>0</v>
      </c>
      <c r="H144" s="19" cm="1">
        <f t="array" ref="H144">IF(ISERROR(VLOOKUP($B144,September!$C$9:$C$1492,1,FALSE)),0,SUM(_xlfn._xlws.FILTER(September!I$9:I$1492,September!$C$9:$C$1492=$B144)))</f>
        <v>0</v>
      </c>
      <c r="I144" s="19" cm="1">
        <f t="array" ref="I144">IF(ISERROR(VLOOKUP($B144,September!$C$9:$C$1492,1,FALSE)),0,SUM(_xlfn._xlws.FILTER(September!J$9:J$1492,September!$C$9:$C$1492=$B144)))</f>
        <v>0</v>
      </c>
      <c r="J144" s="19" cm="1">
        <f t="array" ref="J144">IF(ISERROR(VLOOKUP($B144,September!$C$9:$C$1492,1,FALSE)),0,SUM(_xlfn._xlws.FILTER(September!K$9:K$1492,September!$C$9:$C$1492=$B144)))</f>
        <v>0</v>
      </c>
      <c r="K144" s="19" cm="1">
        <f t="array" ref="K144">IF(ISERROR(VLOOKUP($B144,September!$C$9:$C$1492,1,FALSE)),0,SUM(_xlfn._xlws.FILTER(September!L$9:L$1492,September!$C$9:$C$1492=$B144)))</f>
        <v>0</v>
      </c>
    </row>
    <row r="145" spans="2:11" x14ac:dyDescent="0.3">
      <c r="B145" s="16" t="s">
        <v>17</v>
      </c>
      <c r="C145" s="19" cm="1">
        <f t="array" ref="C145">IF(ISERROR(VLOOKUP($B145,September!$C$9:$C$1492,1,FALSE)),0,SUM(_xlfn._xlws.FILTER(September!D$9:D$1492,September!$C$9:$C$1492=$B145)))</f>
        <v>0</v>
      </c>
      <c r="D145" s="19" cm="1">
        <f t="array" ref="D145">IF(ISERROR(VLOOKUP($B145,September!$C$9:$C$1492,1,FALSE)),0,SUM(_xlfn._xlws.FILTER(September!E$9:E$1492,September!$C$9:$C$1492=$B145)))</f>
        <v>0</v>
      </c>
      <c r="E145" s="19" cm="1">
        <f t="array" ref="E145">IF(ISERROR(VLOOKUP($B145,September!$C$9:$C$1492,1,FALSE)),0,SUM(_xlfn._xlws.FILTER(September!F$9:F$1492,September!$C$9:$C$1492=$B145)))</f>
        <v>0</v>
      </c>
      <c r="F145" s="19" cm="1">
        <f t="array" ref="F145">IF(ISERROR(VLOOKUP($B145,September!$C$9:$C$1492,1,FALSE)),0,SUM(_xlfn._xlws.FILTER(September!G$9:G$1492,September!$C$9:$C$1492=$B145)))</f>
        <v>0</v>
      </c>
      <c r="G145" s="19" cm="1">
        <f t="array" ref="G145">IF(ISERROR(VLOOKUP($B145,September!$C$9:$C$1492,1,FALSE)),0,SUM(_xlfn._xlws.FILTER(September!H$9:H$1492,September!$C$9:$C$1492=$B145)))</f>
        <v>0</v>
      </c>
      <c r="H145" s="19" cm="1">
        <f t="array" ref="H145">IF(ISERROR(VLOOKUP($B145,September!$C$9:$C$1492,1,FALSE)),0,SUM(_xlfn._xlws.FILTER(September!I$9:I$1492,September!$C$9:$C$1492=$B145)))</f>
        <v>0</v>
      </c>
      <c r="I145" s="19" cm="1">
        <f t="array" ref="I145">IF(ISERROR(VLOOKUP($B145,September!$C$9:$C$1492,1,FALSE)),0,SUM(_xlfn._xlws.FILTER(September!J$9:J$1492,September!$C$9:$C$1492=$B145)))</f>
        <v>0</v>
      </c>
      <c r="J145" s="19" cm="1">
        <f t="array" ref="J145">IF(ISERROR(VLOOKUP($B145,September!$C$9:$C$1492,1,FALSE)),0,SUM(_xlfn._xlws.FILTER(September!K$9:K$1492,September!$C$9:$C$1492=$B145)))</f>
        <v>0</v>
      </c>
      <c r="K145" s="19" cm="1">
        <f t="array" ref="K145">IF(ISERROR(VLOOKUP($B145,September!$C$9:$C$1492,1,FALSE)),0,SUM(_xlfn._xlws.FILTER(September!L$9:L$1492,September!$C$9:$C$1492=$B145)))</f>
        <v>0</v>
      </c>
    </row>
    <row r="146" spans="2:11" ht="15.6" customHeight="1" x14ac:dyDescent="0.3">
      <c r="B146" s="16" t="s">
        <v>45</v>
      </c>
      <c r="C146" s="19" cm="1">
        <f t="array" ref="C146">IF(ISERROR(VLOOKUP($B146,September!$C$9:$C$1492,1,FALSE)),0,SUM(_xlfn._xlws.FILTER(September!D$9:D$1492,September!$C$9:$C$1492=$B146)))</f>
        <v>0</v>
      </c>
      <c r="D146" s="19" cm="1">
        <f t="array" ref="D146">IF(ISERROR(VLOOKUP($B146,September!$C$9:$C$1492,1,FALSE)),0,SUM(_xlfn._xlws.FILTER(September!E$9:E$1492,September!$C$9:$C$1492=$B146)))</f>
        <v>0</v>
      </c>
      <c r="E146" s="19" cm="1">
        <f t="array" ref="E146">IF(ISERROR(VLOOKUP($B146,September!$C$9:$C$1492,1,FALSE)),0,SUM(_xlfn._xlws.FILTER(September!F$9:F$1492,September!$C$9:$C$1492=$B146)))</f>
        <v>0</v>
      </c>
      <c r="F146" s="19" cm="1">
        <f t="array" ref="F146">IF(ISERROR(VLOOKUP($B146,September!$C$9:$C$1492,1,FALSE)),0,SUM(_xlfn._xlws.FILTER(September!G$9:G$1492,September!$C$9:$C$1492=$B146)))</f>
        <v>0</v>
      </c>
      <c r="G146" s="19" cm="1">
        <f t="array" ref="G146">IF(ISERROR(VLOOKUP($B146,September!$C$9:$C$1492,1,FALSE)),0,SUM(_xlfn._xlws.FILTER(September!H$9:H$1492,September!$C$9:$C$1492=$B146)))</f>
        <v>0</v>
      </c>
      <c r="H146" s="19" cm="1">
        <f t="array" ref="H146">IF(ISERROR(VLOOKUP($B146,September!$C$9:$C$1492,1,FALSE)),0,SUM(_xlfn._xlws.FILTER(September!I$9:I$1492,September!$C$9:$C$1492=$B146)))</f>
        <v>0</v>
      </c>
      <c r="I146" s="19" cm="1">
        <f t="array" ref="I146">IF(ISERROR(VLOOKUP($B146,September!$C$9:$C$1492,1,FALSE)),0,SUM(_xlfn._xlws.FILTER(September!J$9:J$1492,September!$C$9:$C$1492=$B146)))</f>
        <v>0</v>
      </c>
      <c r="J146" s="19" cm="1">
        <f t="array" ref="J146">IF(ISERROR(VLOOKUP($B146,September!$C$9:$C$1492,1,FALSE)),0,SUM(_xlfn._xlws.FILTER(September!K$9:K$1492,September!$C$9:$C$1492=$B146)))</f>
        <v>0</v>
      </c>
      <c r="K146" s="19" cm="1">
        <f t="array" ref="K146">IF(ISERROR(VLOOKUP($B146,September!$C$9:$C$1492,1,FALSE)),0,SUM(_xlfn._xlws.FILTER(September!L$9:L$1492,September!$C$9:$C$1492=$B146)))</f>
        <v>0</v>
      </c>
    </row>
    <row r="147" spans="2:11" ht="14.4" customHeight="1" x14ac:dyDescent="0.3">
      <c r="B147" s="16" t="s">
        <v>22</v>
      </c>
      <c r="C147" s="19" cm="1">
        <f t="array" ref="C147">IF(ISERROR(VLOOKUP($B147,September!$C$9:$C$1492,1,FALSE)),0,SUM(_xlfn._xlws.FILTER(September!D$9:D$1492,September!$C$9:$C$1492=$B147)))</f>
        <v>0</v>
      </c>
      <c r="D147" s="19" cm="1">
        <f t="array" ref="D147">IF(ISERROR(VLOOKUP($B147,September!$C$9:$C$1492,1,FALSE)),0,SUM(_xlfn._xlws.FILTER(September!E$9:E$1492,September!$C$9:$C$1492=$B147)))</f>
        <v>0</v>
      </c>
      <c r="E147" s="19" cm="1">
        <f t="array" ref="E147">IF(ISERROR(VLOOKUP($B147,September!$C$9:$C$1492,1,FALSE)),0,SUM(_xlfn._xlws.FILTER(September!F$9:F$1492,September!$C$9:$C$1492=$B147)))</f>
        <v>0</v>
      </c>
      <c r="F147" s="19" cm="1">
        <f t="array" ref="F147">IF(ISERROR(VLOOKUP($B147,September!$C$9:$C$1492,1,FALSE)),0,SUM(_xlfn._xlws.FILTER(September!G$9:G$1492,September!$C$9:$C$1492=$B147)))</f>
        <v>0</v>
      </c>
      <c r="G147" s="19" cm="1">
        <f t="array" ref="G147">IF(ISERROR(VLOOKUP($B147,September!$C$9:$C$1492,1,FALSE)),0,SUM(_xlfn._xlws.FILTER(September!H$9:H$1492,September!$C$9:$C$1492=$B147)))</f>
        <v>0</v>
      </c>
      <c r="H147" s="19" cm="1">
        <f t="array" ref="H147">IF(ISERROR(VLOOKUP($B147,September!$C$9:$C$1492,1,FALSE)),0,SUM(_xlfn._xlws.FILTER(September!I$9:I$1492,September!$C$9:$C$1492=$B147)))</f>
        <v>0</v>
      </c>
      <c r="I147" s="19" cm="1">
        <f t="array" ref="I147">IF(ISERROR(VLOOKUP($B147,September!$C$9:$C$1492,1,FALSE)),0,SUM(_xlfn._xlws.FILTER(September!J$9:J$1492,September!$C$9:$C$1492=$B147)))</f>
        <v>0</v>
      </c>
      <c r="J147" s="19" cm="1">
        <f t="array" ref="J147">IF(ISERROR(VLOOKUP($B147,September!$C$9:$C$1492,1,FALSE)),0,SUM(_xlfn._xlws.FILTER(September!K$9:K$1492,September!$C$9:$C$1492=$B147)))</f>
        <v>0</v>
      </c>
      <c r="K147" s="19" cm="1">
        <f t="array" ref="K147">IF(ISERROR(VLOOKUP($B147,September!$C$9:$C$1492,1,FALSE)),0,SUM(_xlfn._xlws.FILTER(September!L$9:L$1492,September!$C$9:$C$1492=$B147)))</f>
        <v>0</v>
      </c>
    </row>
    <row r="148" spans="2:11" x14ac:dyDescent="0.3">
      <c r="B148" s="16" t="s">
        <v>13</v>
      </c>
      <c r="C148" s="19" cm="1">
        <f t="array" ref="C148">IF(ISERROR(VLOOKUP($B148,September!$C$9:$C$1492,1,FALSE)),0,SUM(_xlfn._xlws.FILTER(September!D$9:D$1492,September!$C$9:$C$1492=$B148)))</f>
        <v>0</v>
      </c>
      <c r="D148" s="19" cm="1">
        <f t="array" ref="D148">IF(ISERROR(VLOOKUP($B148,September!$C$9:$C$1492,1,FALSE)),0,SUM(_xlfn._xlws.FILTER(September!E$9:E$1492,September!$C$9:$C$1492=$B148)))</f>
        <v>0</v>
      </c>
      <c r="E148" s="19" cm="1">
        <f t="array" ref="E148">IF(ISERROR(VLOOKUP($B148,September!$C$9:$C$1492,1,FALSE)),0,SUM(_xlfn._xlws.FILTER(September!F$9:F$1492,September!$C$9:$C$1492=$B148)))</f>
        <v>0</v>
      </c>
      <c r="F148" s="19" cm="1">
        <f t="array" ref="F148">IF(ISERROR(VLOOKUP($B148,September!$C$9:$C$1492,1,FALSE)),0,SUM(_xlfn._xlws.FILTER(September!G$9:G$1492,September!$C$9:$C$1492=$B148)))</f>
        <v>0</v>
      </c>
      <c r="G148" s="19" cm="1">
        <f t="array" ref="G148">IF(ISERROR(VLOOKUP($B148,September!$C$9:$C$1492,1,FALSE)),0,SUM(_xlfn._xlws.FILTER(September!H$9:H$1492,September!$C$9:$C$1492=$B148)))</f>
        <v>0</v>
      </c>
      <c r="H148" s="19" cm="1">
        <f t="array" ref="H148">IF(ISERROR(VLOOKUP($B148,September!$C$9:$C$1492,1,FALSE)),0,SUM(_xlfn._xlws.FILTER(September!I$9:I$1492,September!$C$9:$C$1492=$B148)))</f>
        <v>0</v>
      </c>
      <c r="I148" s="19" cm="1">
        <f t="array" ref="I148">IF(ISERROR(VLOOKUP($B148,September!$C$9:$C$1492,1,FALSE)),0,SUM(_xlfn._xlws.FILTER(September!J$9:J$1492,September!$C$9:$C$1492=$B148)))</f>
        <v>0</v>
      </c>
      <c r="J148" s="19" cm="1">
        <f t="array" ref="J148">IF(ISERROR(VLOOKUP($B148,September!$C$9:$C$1492,1,FALSE)),0,SUM(_xlfn._xlws.FILTER(September!K$9:K$1492,September!$C$9:$C$1492=$B148)))</f>
        <v>0</v>
      </c>
      <c r="K148" s="19" cm="1">
        <f t="array" ref="K148">IF(ISERROR(VLOOKUP($B148,September!$C$9:$C$1492,1,FALSE)),0,SUM(_xlfn._xlws.FILTER(September!L$9:L$1492,September!$C$9:$C$1492=$B148)))</f>
        <v>0</v>
      </c>
    </row>
    <row r="149" spans="2:11" x14ac:dyDescent="0.3">
      <c r="B149" s="16" t="s">
        <v>18</v>
      </c>
      <c r="C149" s="19" cm="1">
        <f t="array" ref="C149">IF(ISERROR(VLOOKUP($B149,September!$C$9:$C$1492,1,FALSE)),0,SUM(_xlfn._xlws.FILTER(September!D$9:D$1492,September!$C$9:$C$1492=$B149)))</f>
        <v>0</v>
      </c>
      <c r="D149" s="19" cm="1">
        <f t="array" ref="D149">IF(ISERROR(VLOOKUP($B149,September!$C$9:$C$1492,1,FALSE)),0,SUM(_xlfn._xlws.FILTER(September!E$9:E$1492,September!$C$9:$C$1492=$B149)))</f>
        <v>0</v>
      </c>
      <c r="E149" s="19" cm="1">
        <f t="array" ref="E149">IF(ISERROR(VLOOKUP($B149,September!$C$9:$C$1492,1,FALSE)),0,SUM(_xlfn._xlws.FILTER(September!F$9:F$1492,September!$C$9:$C$1492=$B149)))</f>
        <v>0</v>
      </c>
      <c r="F149" s="19" cm="1">
        <f t="array" ref="F149">IF(ISERROR(VLOOKUP($B149,September!$C$9:$C$1492,1,FALSE)),0,SUM(_xlfn._xlws.FILTER(September!G$9:G$1492,September!$C$9:$C$1492=$B149)))</f>
        <v>0</v>
      </c>
      <c r="G149" s="19" cm="1">
        <f t="array" ref="G149">IF(ISERROR(VLOOKUP($B149,September!$C$9:$C$1492,1,FALSE)),0,SUM(_xlfn._xlws.FILTER(September!H$9:H$1492,September!$C$9:$C$1492=$B149)))</f>
        <v>0</v>
      </c>
      <c r="H149" s="19" cm="1">
        <f t="array" ref="H149">IF(ISERROR(VLOOKUP($B149,September!$C$9:$C$1492,1,FALSE)),0,SUM(_xlfn._xlws.FILTER(September!I$9:I$1492,September!$C$9:$C$1492=$B149)))</f>
        <v>0</v>
      </c>
      <c r="I149" s="19" cm="1">
        <f t="array" ref="I149">IF(ISERROR(VLOOKUP($B149,September!$C$9:$C$1492,1,FALSE)),0,SUM(_xlfn._xlws.FILTER(September!J$9:J$1492,September!$C$9:$C$1492=$B149)))</f>
        <v>0</v>
      </c>
      <c r="J149" s="19" cm="1">
        <f t="array" ref="J149">IF(ISERROR(VLOOKUP($B149,September!$C$9:$C$1492,1,FALSE)),0,SUM(_xlfn._xlws.FILTER(September!K$9:K$1492,September!$C$9:$C$1492=$B149)))</f>
        <v>0</v>
      </c>
      <c r="K149" s="19" cm="1">
        <f t="array" ref="K149">IF(ISERROR(VLOOKUP($B149,September!$C$9:$C$1492,1,FALSE)),0,SUM(_xlfn._xlws.FILTER(September!L$9:L$1492,September!$C$9:$C$1492=$B149)))</f>
        <v>0</v>
      </c>
    </row>
    <row r="150" spans="2:11" x14ac:dyDescent="0.3">
      <c r="B150" s="16" t="s">
        <v>14</v>
      </c>
      <c r="C150" s="19" cm="1">
        <f t="array" ref="C150">IF(ISERROR(VLOOKUP($B150,September!$C$9:$C$1492,1,FALSE)),0,SUM(_xlfn._xlws.FILTER(September!D$9:D$1492,September!$C$9:$C$1492=$B150)))</f>
        <v>0</v>
      </c>
      <c r="D150" s="19" cm="1">
        <f t="array" ref="D150">IF(ISERROR(VLOOKUP($B150,September!$C$9:$C$1492,1,FALSE)),0,SUM(_xlfn._xlws.FILTER(September!E$9:E$1492,September!$C$9:$C$1492=$B150)))</f>
        <v>0</v>
      </c>
      <c r="E150" s="19" cm="1">
        <f t="array" ref="E150">IF(ISERROR(VLOOKUP($B150,September!$C$9:$C$1492,1,FALSE)),0,SUM(_xlfn._xlws.FILTER(September!F$9:F$1492,September!$C$9:$C$1492=$B150)))</f>
        <v>0</v>
      </c>
      <c r="F150" s="19" cm="1">
        <f t="array" ref="F150">IF(ISERROR(VLOOKUP($B150,September!$C$9:$C$1492,1,FALSE)),0,SUM(_xlfn._xlws.FILTER(September!G$9:G$1492,September!$C$9:$C$1492=$B150)))</f>
        <v>0</v>
      </c>
      <c r="G150" s="19" cm="1">
        <f t="array" ref="G150">IF(ISERROR(VLOOKUP($B150,September!$C$9:$C$1492,1,FALSE)),0,SUM(_xlfn._xlws.FILTER(September!H$9:H$1492,September!$C$9:$C$1492=$B150)))</f>
        <v>0</v>
      </c>
      <c r="H150" s="19" cm="1">
        <f t="array" ref="H150">IF(ISERROR(VLOOKUP($B150,September!$C$9:$C$1492,1,FALSE)),0,SUM(_xlfn._xlws.FILTER(September!I$9:I$1492,September!$C$9:$C$1492=$B150)))</f>
        <v>0</v>
      </c>
      <c r="I150" s="19" cm="1">
        <f t="array" ref="I150">IF(ISERROR(VLOOKUP($B150,September!$C$9:$C$1492,1,FALSE)),0,SUM(_xlfn._xlws.FILTER(September!J$9:J$1492,September!$C$9:$C$1492=$B150)))</f>
        <v>0</v>
      </c>
      <c r="J150" s="19" cm="1">
        <f t="array" ref="J150">IF(ISERROR(VLOOKUP($B150,September!$C$9:$C$1492,1,FALSE)),0,SUM(_xlfn._xlws.FILTER(September!K$9:K$1492,September!$C$9:$C$1492=$B150)))</f>
        <v>0</v>
      </c>
      <c r="K150" s="19" cm="1">
        <f t="array" ref="K150">IF(ISERROR(VLOOKUP($B150,September!$C$9:$C$1492,1,FALSE)),0,SUM(_xlfn._xlws.FILTER(September!L$9:L$1492,September!$C$9:$C$1492=$B150)))</f>
        <v>0</v>
      </c>
    </row>
    <row r="152" spans="2:11" ht="15.6" x14ac:dyDescent="0.3">
      <c r="B152" s="72" t="s">
        <v>31</v>
      </c>
    </row>
    <row r="153" spans="2:11" ht="100.8" x14ac:dyDescent="0.3">
      <c r="B153" s="1" t="s">
        <v>10</v>
      </c>
      <c r="C153" s="52" t="s">
        <v>2</v>
      </c>
      <c r="D153" s="10" t="s">
        <v>81</v>
      </c>
      <c r="E153" s="2" t="s">
        <v>158</v>
      </c>
      <c r="F153" s="3" t="s">
        <v>82</v>
      </c>
      <c r="G153" s="4" t="s">
        <v>83</v>
      </c>
      <c r="H153" s="5" t="s">
        <v>84</v>
      </c>
      <c r="I153" s="8" t="s">
        <v>159</v>
      </c>
      <c r="J153" s="9" t="s">
        <v>160</v>
      </c>
      <c r="K153" s="20" t="s">
        <v>161</v>
      </c>
    </row>
    <row r="154" spans="2:11" x14ac:dyDescent="0.3">
      <c r="B154" s="11" t="s">
        <v>35</v>
      </c>
      <c r="C154" s="81">
        <f>SUM(C155:C166)</f>
        <v>0</v>
      </c>
      <c r="D154" s="81">
        <f t="shared" ref="D154" si="67">SUM(D155:D166)</f>
        <v>0</v>
      </c>
      <c r="E154" s="81">
        <f t="shared" ref="E154" si="68">SUM(E155:E166)</f>
        <v>0</v>
      </c>
      <c r="F154" s="81">
        <f t="shared" ref="F154" si="69">SUM(F155:F166)</f>
        <v>0</v>
      </c>
      <c r="G154" s="81">
        <f t="shared" ref="G154" si="70">SUM(G155:G166)</f>
        <v>0</v>
      </c>
      <c r="H154" s="81">
        <f t="shared" ref="H154" si="71">SUM(H155:H166)</f>
        <v>0</v>
      </c>
      <c r="I154" s="81">
        <f t="shared" ref="I154" si="72">SUM(I155:I166)</f>
        <v>0</v>
      </c>
      <c r="J154" s="81">
        <f t="shared" ref="J154" si="73">SUM(J155:J166)</f>
        <v>0</v>
      </c>
      <c r="K154" s="81">
        <f t="shared" ref="K154" si="74">SUM(K155:K166)</f>
        <v>0</v>
      </c>
    </row>
    <row r="155" spans="2:11" ht="15" customHeight="1" x14ac:dyDescent="0.3">
      <c r="B155" s="16" t="s">
        <v>15</v>
      </c>
      <c r="C155" s="19" cm="1">
        <f t="array" ref="C155">IF(ISERROR(VLOOKUP($B155,Oktober!$C$9:$C$1492,1,FALSE)),0,SUM(_xlfn._xlws.FILTER(Oktober!D$9:D$1492,Oktober!$C$9:$C$1492=$B155)))</f>
        <v>0</v>
      </c>
      <c r="D155" s="19" cm="1">
        <f t="array" ref="D155">IF(ISERROR(VLOOKUP($B155,Oktober!$C$9:$C$1492,1,FALSE)),0,SUM(_xlfn._xlws.FILTER(Oktober!E$9:E$1492,Oktober!$C$9:$C$1492=$B155)))</f>
        <v>0</v>
      </c>
      <c r="E155" s="19" cm="1">
        <f t="array" ref="E155">IF(ISERROR(VLOOKUP($B155,Oktober!$C$9:$C$1492,1,FALSE)),0,SUM(_xlfn._xlws.FILTER(Oktober!F$9:F$1492,Oktober!$C$9:$C$1492=$B155)))</f>
        <v>0</v>
      </c>
      <c r="F155" s="19" cm="1">
        <f t="array" ref="F155">IF(ISERROR(VLOOKUP($B155,Oktober!$C$9:$C$1492,1,FALSE)),0,SUM(_xlfn._xlws.FILTER(Oktober!G$9:G$1492,Oktober!$C$9:$C$1492=$B155)))</f>
        <v>0</v>
      </c>
      <c r="G155" s="19" cm="1">
        <f t="array" ref="G155">IF(ISERROR(VLOOKUP($B155,Oktober!$C$9:$C$1492,1,FALSE)),0,SUM(_xlfn._xlws.FILTER(Oktober!H$9:H$1492,Oktober!$C$9:$C$1492=$B155)))</f>
        <v>0</v>
      </c>
      <c r="H155" s="19" cm="1">
        <f t="array" ref="H155">IF(ISERROR(VLOOKUP($B155,Oktober!$C$9:$C$1492,1,FALSE)),0,SUM(_xlfn._xlws.FILTER(Oktober!I$9:I$1492,Oktober!$C$9:$C$1492=$B155)))</f>
        <v>0</v>
      </c>
      <c r="I155" s="19" cm="1">
        <f t="array" ref="I155">IF(ISERROR(VLOOKUP($B155,Oktober!$C$9:$C$1492,1,FALSE)),0,SUM(_xlfn._xlws.FILTER(Oktober!J$9:J$1492,Oktober!$C$9:$C$1492=$B155)))</f>
        <v>0</v>
      </c>
      <c r="J155" s="19" cm="1">
        <f t="array" ref="J155">IF(ISERROR(VLOOKUP($B155,Oktober!$C$9:$C$1492,1,FALSE)),0,SUM(_xlfn._xlws.FILTER(Oktober!K$9:K$1492,Oktober!$C$9:$C$1492=$B155)))</f>
        <v>0</v>
      </c>
      <c r="K155" s="19" cm="1">
        <f t="array" ref="K155">IF(ISERROR(VLOOKUP($B155,Oktober!$C$9:$C$1492,1,FALSE)),0,SUM(_xlfn._xlws.FILTER(Oktober!L$9:L$1492,Oktober!$C$9:$C$1492=$B155)))</f>
        <v>0</v>
      </c>
    </row>
    <row r="156" spans="2:11" ht="24" x14ac:dyDescent="0.3">
      <c r="B156" s="16" t="s">
        <v>20</v>
      </c>
      <c r="C156" s="19" cm="1">
        <f t="array" ref="C156">IF(ISERROR(VLOOKUP($B156,Oktober!$C$9:$C$1492,1,FALSE)),0,SUM(_xlfn._xlws.FILTER(Oktober!D$9:D$1492,Oktober!$C$9:$C$1492=$B156)))</f>
        <v>0</v>
      </c>
      <c r="D156" s="19" cm="1">
        <f t="array" ref="D156">IF(ISERROR(VLOOKUP($B156,Oktober!$C$9:$C$1492,1,FALSE)),0,SUM(_xlfn._xlws.FILTER(Oktober!E$9:E$1492,Oktober!$C$9:$C$1492=$B156)))</f>
        <v>0</v>
      </c>
      <c r="E156" s="19" cm="1">
        <f t="array" ref="E156">IF(ISERROR(VLOOKUP($B156,Oktober!$C$9:$C$1492,1,FALSE)),0,SUM(_xlfn._xlws.FILTER(Oktober!F$9:F$1492,Oktober!$C$9:$C$1492=$B156)))</f>
        <v>0</v>
      </c>
      <c r="F156" s="19" cm="1">
        <f t="array" ref="F156">IF(ISERROR(VLOOKUP($B156,Oktober!$C$9:$C$1492,1,FALSE)),0,SUM(_xlfn._xlws.FILTER(Oktober!G$9:G$1492,Oktober!$C$9:$C$1492=$B156)))</f>
        <v>0</v>
      </c>
      <c r="G156" s="19" cm="1">
        <f t="array" ref="G156">IF(ISERROR(VLOOKUP($B156,Oktober!$C$9:$C$1492,1,FALSE)),0,SUM(_xlfn._xlws.FILTER(Oktober!H$9:H$1492,Oktober!$C$9:$C$1492=$B156)))</f>
        <v>0</v>
      </c>
      <c r="H156" s="19" cm="1">
        <f t="array" ref="H156">IF(ISERROR(VLOOKUP($B156,Oktober!$C$9:$C$1492,1,FALSE)),0,SUM(_xlfn._xlws.FILTER(Oktober!I$9:I$1492,Oktober!$C$9:$C$1492=$B156)))</f>
        <v>0</v>
      </c>
      <c r="I156" s="19" cm="1">
        <f t="array" ref="I156">IF(ISERROR(VLOOKUP($B156,Oktober!$C$9:$C$1492,1,FALSE)),0,SUM(_xlfn._xlws.FILTER(Oktober!J$9:J$1492,Oktober!$C$9:$C$1492=$B156)))</f>
        <v>0</v>
      </c>
      <c r="J156" s="19" cm="1">
        <f t="array" ref="J156">IF(ISERROR(VLOOKUP($B156,Oktober!$C$9:$C$1492,1,FALSE)),0,SUM(_xlfn._xlws.FILTER(Oktober!K$9:K$1492,Oktober!$C$9:$C$1492=$B156)))</f>
        <v>0</v>
      </c>
      <c r="K156" s="19" cm="1">
        <f t="array" ref="K156">IF(ISERROR(VLOOKUP($B156,Oktober!$C$9:$C$1492,1,FALSE)),0,SUM(_xlfn._xlws.FILTER(Oktober!L$9:L$1492,Oktober!$C$9:$C$1492=$B156)))</f>
        <v>0</v>
      </c>
    </row>
    <row r="157" spans="2:11" ht="14.4" customHeight="1" x14ac:dyDescent="0.3">
      <c r="B157" s="16" t="s">
        <v>19</v>
      </c>
      <c r="C157" s="19" cm="1">
        <f t="array" ref="C157">IF(ISERROR(VLOOKUP($B157,Oktober!$C$9:$C$1492,1,FALSE)),0,SUM(_xlfn._xlws.FILTER(Oktober!D$9:D$1492,Oktober!$C$9:$C$1492=$B157)))</f>
        <v>0</v>
      </c>
      <c r="D157" s="19" cm="1">
        <f t="array" ref="D157">IF(ISERROR(VLOOKUP($B157,Oktober!$C$9:$C$1492,1,FALSE)),0,SUM(_xlfn._xlws.FILTER(Oktober!E$9:E$1492,Oktober!$C$9:$C$1492=$B157)))</f>
        <v>0</v>
      </c>
      <c r="E157" s="19" cm="1">
        <f t="array" ref="E157">IF(ISERROR(VLOOKUP($B157,Oktober!$C$9:$C$1492,1,FALSE)),0,SUM(_xlfn._xlws.FILTER(Oktober!F$9:F$1492,Oktober!$C$9:$C$1492=$B157)))</f>
        <v>0</v>
      </c>
      <c r="F157" s="19" cm="1">
        <f t="array" ref="F157">IF(ISERROR(VLOOKUP($B157,Oktober!$C$9:$C$1492,1,FALSE)),0,SUM(_xlfn._xlws.FILTER(Oktober!G$9:G$1492,Oktober!$C$9:$C$1492=$B157)))</f>
        <v>0</v>
      </c>
      <c r="G157" s="19" cm="1">
        <f t="array" ref="G157">IF(ISERROR(VLOOKUP($B157,Oktober!$C$9:$C$1492,1,FALSE)),0,SUM(_xlfn._xlws.FILTER(Oktober!H$9:H$1492,Oktober!$C$9:$C$1492=$B157)))</f>
        <v>0</v>
      </c>
      <c r="H157" s="19" cm="1">
        <f t="array" ref="H157">IF(ISERROR(VLOOKUP($B157,Oktober!$C$9:$C$1492,1,FALSE)),0,SUM(_xlfn._xlws.FILTER(Oktober!I$9:I$1492,Oktober!$C$9:$C$1492=$B157)))</f>
        <v>0</v>
      </c>
      <c r="I157" s="19" cm="1">
        <f t="array" ref="I157">IF(ISERROR(VLOOKUP($B157,Oktober!$C$9:$C$1492,1,FALSE)),0,SUM(_xlfn._xlws.FILTER(Oktober!J$9:J$1492,Oktober!$C$9:$C$1492=$B157)))</f>
        <v>0</v>
      </c>
      <c r="J157" s="19" cm="1">
        <f t="array" ref="J157">IF(ISERROR(VLOOKUP($B157,Oktober!$C$9:$C$1492,1,FALSE)),0,SUM(_xlfn._xlws.FILTER(Oktober!K$9:K$1492,Oktober!$C$9:$C$1492=$B157)))</f>
        <v>0</v>
      </c>
      <c r="K157" s="19" cm="1">
        <f t="array" ref="K157">IF(ISERROR(VLOOKUP($B157,Oktober!$C$9:$C$1492,1,FALSE)),0,SUM(_xlfn._xlws.FILTER(Oktober!L$9:L$1492,Oktober!$C$9:$C$1492=$B157)))</f>
        <v>0</v>
      </c>
    </row>
    <row r="158" spans="2:11" x14ac:dyDescent="0.3">
      <c r="B158" s="16" t="s">
        <v>11</v>
      </c>
      <c r="C158" s="19" cm="1">
        <f t="array" ref="C158">IF(ISERROR(VLOOKUP($B158,Oktober!$C$9:$C$1492,1,FALSE)),0,SUM(_xlfn._xlws.FILTER(Oktober!D$9:D$1492,Oktober!$C$9:$C$1492=$B158)))</f>
        <v>0</v>
      </c>
      <c r="D158" s="19" cm="1">
        <f t="array" ref="D158">IF(ISERROR(VLOOKUP($B158,Oktober!$C$9:$C$1492,1,FALSE)),0,SUM(_xlfn._xlws.FILTER(Oktober!E$9:E$1492,Oktober!$C$9:$C$1492=$B158)))</f>
        <v>0</v>
      </c>
      <c r="E158" s="19" cm="1">
        <f t="array" ref="E158">IF(ISERROR(VLOOKUP($B158,Oktober!$C$9:$C$1492,1,FALSE)),0,SUM(_xlfn._xlws.FILTER(Oktober!F$9:F$1492,Oktober!$C$9:$C$1492=$B158)))</f>
        <v>0</v>
      </c>
      <c r="F158" s="19" cm="1">
        <f t="array" ref="F158">IF(ISERROR(VLOOKUP($B158,Oktober!$C$9:$C$1492,1,FALSE)),0,SUM(_xlfn._xlws.FILTER(Oktober!G$9:G$1492,Oktober!$C$9:$C$1492=$B158)))</f>
        <v>0</v>
      </c>
      <c r="G158" s="19" cm="1">
        <f t="array" ref="G158">IF(ISERROR(VLOOKUP($B158,Oktober!$C$9:$C$1492,1,FALSE)),0,SUM(_xlfn._xlws.FILTER(Oktober!H$9:H$1492,Oktober!$C$9:$C$1492=$B158)))</f>
        <v>0</v>
      </c>
      <c r="H158" s="19" cm="1">
        <f t="array" ref="H158">IF(ISERROR(VLOOKUP($B158,Oktober!$C$9:$C$1492,1,FALSE)),0,SUM(_xlfn._xlws.FILTER(Oktober!I$9:I$1492,Oktober!$C$9:$C$1492=$B158)))</f>
        <v>0</v>
      </c>
      <c r="I158" s="19" cm="1">
        <f t="array" ref="I158">IF(ISERROR(VLOOKUP($B158,Oktober!$C$9:$C$1492,1,FALSE)),0,SUM(_xlfn._xlws.FILTER(Oktober!J$9:J$1492,Oktober!$C$9:$C$1492=$B158)))</f>
        <v>0</v>
      </c>
      <c r="J158" s="19" cm="1">
        <f t="array" ref="J158">IF(ISERROR(VLOOKUP($B158,Oktober!$C$9:$C$1492,1,FALSE)),0,SUM(_xlfn._xlws.FILTER(Oktober!K$9:K$1492,Oktober!$C$9:$C$1492=$B158)))</f>
        <v>0</v>
      </c>
      <c r="K158" s="19" cm="1">
        <f t="array" ref="K158">IF(ISERROR(VLOOKUP($B158,Oktober!$C$9:$C$1492,1,FALSE)),0,SUM(_xlfn._xlws.FILTER(Oktober!L$9:L$1492,Oktober!$C$9:$C$1492=$B158)))</f>
        <v>0</v>
      </c>
    </row>
    <row r="159" spans="2:11" x14ac:dyDescent="0.3">
      <c r="B159" s="16" t="s">
        <v>12</v>
      </c>
      <c r="C159" s="19" cm="1">
        <f t="array" ref="C159">IF(ISERROR(VLOOKUP($B159,Oktober!$C$9:$C$1492,1,FALSE)),0,SUM(_xlfn._xlws.FILTER(Oktober!D$9:D$1492,Oktober!$C$9:$C$1492=$B159)))</f>
        <v>0</v>
      </c>
      <c r="D159" s="19" cm="1">
        <f t="array" ref="D159">IF(ISERROR(VLOOKUP($B159,Oktober!$C$9:$C$1492,1,FALSE)),0,SUM(_xlfn._xlws.FILTER(Oktober!E$9:E$1492,Oktober!$C$9:$C$1492=$B159)))</f>
        <v>0</v>
      </c>
      <c r="E159" s="19" cm="1">
        <f t="array" ref="E159">IF(ISERROR(VLOOKUP($B159,Oktober!$C$9:$C$1492,1,FALSE)),0,SUM(_xlfn._xlws.FILTER(Oktober!F$9:F$1492,Oktober!$C$9:$C$1492=$B159)))</f>
        <v>0</v>
      </c>
      <c r="F159" s="19" cm="1">
        <f t="array" ref="F159">IF(ISERROR(VLOOKUP($B159,Oktober!$C$9:$C$1492,1,FALSE)),0,SUM(_xlfn._xlws.FILTER(Oktober!G$9:G$1492,Oktober!$C$9:$C$1492=$B159)))</f>
        <v>0</v>
      </c>
      <c r="G159" s="19" cm="1">
        <f t="array" ref="G159">IF(ISERROR(VLOOKUP($B159,Oktober!$C$9:$C$1492,1,FALSE)),0,SUM(_xlfn._xlws.FILTER(Oktober!H$9:H$1492,Oktober!$C$9:$C$1492=$B159)))</f>
        <v>0</v>
      </c>
      <c r="H159" s="19" cm="1">
        <f t="array" ref="H159">IF(ISERROR(VLOOKUP($B159,Oktober!$C$9:$C$1492,1,FALSE)),0,SUM(_xlfn._xlws.FILTER(Oktober!I$9:I$1492,Oktober!$C$9:$C$1492=$B159)))</f>
        <v>0</v>
      </c>
      <c r="I159" s="19" cm="1">
        <f t="array" ref="I159">IF(ISERROR(VLOOKUP($B159,Oktober!$C$9:$C$1492,1,FALSE)),0,SUM(_xlfn._xlws.FILTER(Oktober!J$9:J$1492,Oktober!$C$9:$C$1492=$B159)))</f>
        <v>0</v>
      </c>
      <c r="J159" s="19" cm="1">
        <f t="array" ref="J159">IF(ISERROR(VLOOKUP($B159,Oktober!$C$9:$C$1492,1,FALSE)),0,SUM(_xlfn._xlws.FILTER(Oktober!K$9:K$1492,Oktober!$C$9:$C$1492=$B159)))</f>
        <v>0</v>
      </c>
      <c r="K159" s="19" cm="1">
        <f t="array" ref="K159">IF(ISERROR(VLOOKUP($B159,Oktober!$C$9:$C$1492,1,FALSE)),0,SUM(_xlfn._xlws.FILTER(Oktober!L$9:L$1492,Oktober!$C$9:$C$1492=$B159)))</f>
        <v>0</v>
      </c>
    </row>
    <row r="160" spans="2:11" ht="24" x14ac:dyDescent="0.3">
      <c r="B160" s="16" t="s">
        <v>21</v>
      </c>
      <c r="C160" s="19" cm="1">
        <f t="array" ref="C160">IF(ISERROR(VLOOKUP($B160,Oktober!$C$9:$C$1492,1,FALSE)),0,SUM(_xlfn._xlws.FILTER(Oktober!D$9:D$1492,Oktober!$C$9:$C$1492=$B160)))</f>
        <v>0</v>
      </c>
      <c r="D160" s="19" cm="1">
        <f t="array" ref="D160">IF(ISERROR(VLOOKUP($B160,Oktober!$C$9:$C$1492,1,FALSE)),0,SUM(_xlfn._xlws.FILTER(Oktober!E$9:E$1492,Oktober!$C$9:$C$1492=$B160)))</f>
        <v>0</v>
      </c>
      <c r="E160" s="19" cm="1">
        <f t="array" ref="E160">IF(ISERROR(VLOOKUP($B160,Oktober!$C$9:$C$1492,1,FALSE)),0,SUM(_xlfn._xlws.FILTER(Oktober!F$9:F$1492,Oktober!$C$9:$C$1492=$B160)))</f>
        <v>0</v>
      </c>
      <c r="F160" s="19" cm="1">
        <f t="array" ref="F160">IF(ISERROR(VLOOKUP($B160,Oktober!$C$9:$C$1492,1,FALSE)),0,SUM(_xlfn._xlws.FILTER(Oktober!G$9:G$1492,Oktober!$C$9:$C$1492=$B160)))</f>
        <v>0</v>
      </c>
      <c r="G160" s="19" cm="1">
        <f t="array" ref="G160">IF(ISERROR(VLOOKUP($B160,Oktober!$C$9:$C$1492,1,FALSE)),0,SUM(_xlfn._xlws.FILTER(Oktober!H$9:H$1492,Oktober!$C$9:$C$1492=$B160)))</f>
        <v>0</v>
      </c>
      <c r="H160" s="19" cm="1">
        <f t="array" ref="H160">IF(ISERROR(VLOOKUP($B160,Oktober!$C$9:$C$1492,1,FALSE)),0,SUM(_xlfn._xlws.FILTER(Oktober!I$9:I$1492,Oktober!$C$9:$C$1492=$B160)))</f>
        <v>0</v>
      </c>
      <c r="I160" s="19" cm="1">
        <f t="array" ref="I160">IF(ISERROR(VLOOKUP($B160,Oktober!$C$9:$C$1492,1,FALSE)),0,SUM(_xlfn._xlws.FILTER(Oktober!J$9:J$1492,Oktober!$C$9:$C$1492=$B160)))</f>
        <v>0</v>
      </c>
      <c r="J160" s="19" cm="1">
        <f t="array" ref="J160">IF(ISERROR(VLOOKUP($B160,Oktober!$C$9:$C$1492,1,FALSE)),0,SUM(_xlfn._xlws.FILTER(Oktober!K$9:K$1492,Oktober!$C$9:$C$1492=$B160)))</f>
        <v>0</v>
      </c>
      <c r="K160" s="19" cm="1">
        <f t="array" ref="K160">IF(ISERROR(VLOOKUP($B160,Oktober!$C$9:$C$1492,1,FALSE)),0,SUM(_xlfn._xlws.FILTER(Oktober!L$9:L$1492,Oktober!$C$9:$C$1492=$B160)))</f>
        <v>0</v>
      </c>
    </row>
    <row r="161" spans="2:11" x14ac:dyDescent="0.3">
      <c r="B161" s="16" t="s">
        <v>17</v>
      </c>
      <c r="C161" s="19" cm="1">
        <f t="array" ref="C161">IF(ISERROR(VLOOKUP($B161,Oktober!$C$9:$C$1492,1,FALSE)),0,SUM(_xlfn._xlws.FILTER(Oktober!D$9:D$1492,Oktober!$C$9:$C$1492=$B161)))</f>
        <v>0</v>
      </c>
      <c r="D161" s="19" cm="1">
        <f t="array" ref="D161">IF(ISERROR(VLOOKUP($B161,Oktober!$C$9:$C$1492,1,FALSE)),0,SUM(_xlfn._xlws.FILTER(Oktober!E$9:E$1492,Oktober!$C$9:$C$1492=$B161)))</f>
        <v>0</v>
      </c>
      <c r="E161" s="19" cm="1">
        <f t="array" ref="E161">IF(ISERROR(VLOOKUP($B161,Oktober!$C$9:$C$1492,1,FALSE)),0,SUM(_xlfn._xlws.FILTER(Oktober!F$9:F$1492,Oktober!$C$9:$C$1492=$B161)))</f>
        <v>0</v>
      </c>
      <c r="F161" s="19" cm="1">
        <f t="array" ref="F161">IF(ISERROR(VLOOKUP($B161,Oktober!$C$9:$C$1492,1,FALSE)),0,SUM(_xlfn._xlws.FILTER(Oktober!G$9:G$1492,Oktober!$C$9:$C$1492=$B161)))</f>
        <v>0</v>
      </c>
      <c r="G161" s="19" cm="1">
        <f t="array" ref="G161">IF(ISERROR(VLOOKUP($B161,Oktober!$C$9:$C$1492,1,FALSE)),0,SUM(_xlfn._xlws.FILTER(Oktober!H$9:H$1492,Oktober!$C$9:$C$1492=$B161)))</f>
        <v>0</v>
      </c>
      <c r="H161" s="19" cm="1">
        <f t="array" ref="H161">IF(ISERROR(VLOOKUP($B161,Oktober!$C$9:$C$1492,1,FALSE)),0,SUM(_xlfn._xlws.FILTER(Oktober!I$9:I$1492,Oktober!$C$9:$C$1492=$B161)))</f>
        <v>0</v>
      </c>
      <c r="I161" s="19" cm="1">
        <f t="array" ref="I161">IF(ISERROR(VLOOKUP($B161,Oktober!$C$9:$C$1492,1,FALSE)),0,SUM(_xlfn._xlws.FILTER(Oktober!J$9:J$1492,Oktober!$C$9:$C$1492=$B161)))</f>
        <v>0</v>
      </c>
      <c r="J161" s="19" cm="1">
        <f t="array" ref="J161">IF(ISERROR(VLOOKUP($B161,Oktober!$C$9:$C$1492,1,FALSE)),0,SUM(_xlfn._xlws.FILTER(Oktober!K$9:K$1492,Oktober!$C$9:$C$1492=$B161)))</f>
        <v>0</v>
      </c>
      <c r="K161" s="19" cm="1">
        <f t="array" ref="K161">IF(ISERROR(VLOOKUP($B161,Oktober!$C$9:$C$1492,1,FALSE)),0,SUM(_xlfn._xlws.FILTER(Oktober!L$9:L$1492,Oktober!$C$9:$C$1492=$B161)))</f>
        <v>0</v>
      </c>
    </row>
    <row r="162" spans="2:11" x14ac:dyDescent="0.3">
      <c r="B162" s="16" t="s">
        <v>45</v>
      </c>
      <c r="C162" s="19" cm="1">
        <f t="array" ref="C162">IF(ISERROR(VLOOKUP($B162,Oktober!$C$9:$C$1492,1,FALSE)),0,SUM(_xlfn._xlws.FILTER(Oktober!D$9:D$1492,Oktober!$C$9:$C$1492=$B162)))</f>
        <v>0</v>
      </c>
      <c r="D162" s="19" cm="1">
        <f t="array" ref="D162">IF(ISERROR(VLOOKUP($B162,Oktober!$C$9:$C$1492,1,FALSE)),0,SUM(_xlfn._xlws.FILTER(Oktober!E$9:E$1492,Oktober!$C$9:$C$1492=$B162)))</f>
        <v>0</v>
      </c>
      <c r="E162" s="19" cm="1">
        <f t="array" ref="E162">IF(ISERROR(VLOOKUP($B162,Oktober!$C$9:$C$1492,1,FALSE)),0,SUM(_xlfn._xlws.FILTER(Oktober!F$9:F$1492,Oktober!$C$9:$C$1492=$B162)))</f>
        <v>0</v>
      </c>
      <c r="F162" s="19" cm="1">
        <f t="array" ref="F162">IF(ISERROR(VLOOKUP($B162,Oktober!$C$9:$C$1492,1,FALSE)),0,SUM(_xlfn._xlws.FILTER(Oktober!G$9:G$1492,Oktober!$C$9:$C$1492=$B162)))</f>
        <v>0</v>
      </c>
      <c r="G162" s="19" cm="1">
        <f t="array" ref="G162">IF(ISERROR(VLOOKUP($B162,Oktober!$C$9:$C$1492,1,FALSE)),0,SUM(_xlfn._xlws.FILTER(Oktober!H$9:H$1492,Oktober!$C$9:$C$1492=$B162)))</f>
        <v>0</v>
      </c>
      <c r="H162" s="19" cm="1">
        <f t="array" ref="H162">IF(ISERROR(VLOOKUP($B162,Oktober!$C$9:$C$1492,1,FALSE)),0,SUM(_xlfn._xlws.FILTER(Oktober!I$9:I$1492,Oktober!$C$9:$C$1492=$B162)))</f>
        <v>0</v>
      </c>
      <c r="I162" s="19" cm="1">
        <f t="array" ref="I162">IF(ISERROR(VLOOKUP($B162,Oktober!$C$9:$C$1492,1,FALSE)),0,SUM(_xlfn._xlws.FILTER(Oktober!J$9:J$1492,Oktober!$C$9:$C$1492=$B162)))</f>
        <v>0</v>
      </c>
      <c r="J162" s="19" cm="1">
        <f t="array" ref="J162">IF(ISERROR(VLOOKUP($B162,Oktober!$C$9:$C$1492,1,FALSE)),0,SUM(_xlfn._xlws.FILTER(Oktober!K$9:K$1492,Oktober!$C$9:$C$1492=$B162)))</f>
        <v>0</v>
      </c>
      <c r="K162" s="19" cm="1">
        <f t="array" ref="K162">IF(ISERROR(VLOOKUP($B162,Oktober!$C$9:$C$1492,1,FALSE)),0,SUM(_xlfn._xlws.FILTER(Oktober!L$9:L$1492,Oktober!$C$9:$C$1492=$B162)))</f>
        <v>0</v>
      </c>
    </row>
    <row r="163" spans="2:11" ht="14.4" customHeight="1" x14ac:dyDescent="0.3">
      <c r="B163" s="16" t="s">
        <v>22</v>
      </c>
      <c r="C163" s="19" cm="1">
        <f t="array" ref="C163">IF(ISERROR(VLOOKUP($B163,Oktober!$C$9:$C$1492,1,FALSE)),0,SUM(_xlfn._xlws.FILTER(Oktober!D$9:D$1492,Oktober!$C$9:$C$1492=$B163)))</f>
        <v>0</v>
      </c>
      <c r="D163" s="19" cm="1">
        <f t="array" ref="D163">IF(ISERROR(VLOOKUP($B163,Oktober!$C$9:$C$1492,1,FALSE)),0,SUM(_xlfn._xlws.FILTER(Oktober!E$9:E$1492,Oktober!$C$9:$C$1492=$B163)))</f>
        <v>0</v>
      </c>
      <c r="E163" s="19" cm="1">
        <f t="array" ref="E163">IF(ISERROR(VLOOKUP($B163,Oktober!$C$9:$C$1492,1,FALSE)),0,SUM(_xlfn._xlws.FILTER(Oktober!F$9:F$1492,Oktober!$C$9:$C$1492=$B163)))</f>
        <v>0</v>
      </c>
      <c r="F163" s="19" cm="1">
        <f t="array" ref="F163">IF(ISERROR(VLOOKUP($B163,Oktober!$C$9:$C$1492,1,FALSE)),0,SUM(_xlfn._xlws.FILTER(Oktober!G$9:G$1492,Oktober!$C$9:$C$1492=$B163)))</f>
        <v>0</v>
      </c>
      <c r="G163" s="19" cm="1">
        <f t="array" ref="G163">IF(ISERROR(VLOOKUP($B163,Oktober!$C$9:$C$1492,1,FALSE)),0,SUM(_xlfn._xlws.FILTER(Oktober!H$9:H$1492,Oktober!$C$9:$C$1492=$B163)))</f>
        <v>0</v>
      </c>
      <c r="H163" s="19" cm="1">
        <f t="array" ref="H163">IF(ISERROR(VLOOKUP($B163,Oktober!$C$9:$C$1492,1,FALSE)),0,SUM(_xlfn._xlws.FILTER(Oktober!I$9:I$1492,Oktober!$C$9:$C$1492=$B163)))</f>
        <v>0</v>
      </c>
      <c r="I163" s="19" cm="1">
        <f t="array" ref="I163">IF(ISERROR(VLOOKUP($B163,Oktober!$C$9:$C$1492,1,FALSE)),0,SUM(_xlfn._xlws.FILTER(Oktober!J$9:J$1492,Oktober!$C$9:$C$1492=$B163)))</f>
        <v>0</v>
      </c>
      <c r="J163" s="19" cm="1">
        <f t="array" ref="J163">IF(ISERROR(VLOOKUP($B163,Oktober!$C$9:$C$1492,1,FALSE)),0,SUM(_xlfn._xlws.FILTER(Oktober!K$9:K$1492,Oktober!$C$9:$C$1492=$B163)))</f>
        <v>0</v>
      </c>
      <c r="K163" s="19" cm="1">
        <f t="array" ref="K163">IF(ISERROR(VLOOKUP($B163,Oktober!$C$9:$C$1492,1,FALSE)),0,SUM(_xlfn._xlws.FILTER(Oktober!L$9:L$1492,Oktober!$C$9:$C$1492=$B163)))</f>
        <v>0</v>
      </c>
    </row>
    <row r="164" spans="2:11" x14ac:dyDescent="0.3">
      <c r="B164" s="16" t="s">
        <v>13</v>
      </c>
      <c r="C164" s="19" cm="1">
        <f t="array" ref="C164">IF(ISERROR(VLOOKUP($B164,Oktober!$C$9:$C$1492,1,FALSE)),0,SUM(_xlfn._xlws.FILTER(Oktober!D$9:D$1492,Oktober!$C$9:$C$1492=$B164)))</f>
        <v>0</v>
      </c>
      <c r="D164" s="19" cm="1">
        <f t="array" ref="D164">IF(ISERROR(VLOOKUP($B164,Oktober!$C$9:$C$1492,1,FALSE)),0,SUM(_xlfn._xlws.FILTER(Oktober!E$9:E$1492,Oktober!$C$9:$C$1492=$B164)))</f>
        <v>0</v>
      </c>
      <c r="E164" s="19" cm="1">
        <f t="array" ref="E164">IF(ISERROR(VLOOKUP($B164,Oktober!$C$9:$C$1492,1,FALSE)),0,SUM(_xlfn._xlws.FILTER(Oktober!F$9:F$1492,Oktober!$C$9:$C$1492=$B164)))</f>
        <v>0</v>
      </c>
      <c r="F164" s="19" cm="1">
        <f t="array" ref="F164">IF(ISERROR(VLOOKUP($B164,Oktober!$C$9:$C$1492,1,FALSE)),0,SUM(_xlfn._xlws.FILTER(Oktober!G$9:G$1492,Oktober!$C$9:$C$1492=$B164)))</f>
        <v>0</v>
      </c>
      <c r="G164" s="19" cm="1">
        <f t="array" ref="G164">IF(ISERROR(VLOOKUP($B164,Oktober!$C$9:$C$1492,1,FALSE)),0,SUM(_xlfn._xlws.FILTER(Oktober!H$9:H$1492,Oktober!$C$9:$C$1492=$B164)))</f>
        <v>0</v>
      </c>
      <c r="H164" s="19" cm="1">
        <f t="array" ref="H164">IF(ISERROR(VLOOKUP($B164,Oktober!$C$9:$C$1492,1,FALSE)),0,SUM(_xlfn._xlws.FILTER(Oktober!I$9:I$1492,Oktober!$C$9:$C$1492=$B164)))</f>
        <v>0</v>
      </c>
      <c r="I164" s="19" cm="1">
        <f t="array" ref="I164">IF(ISERROR(VLOOKUP($B164,Oktober!$C$9:$C$1492,1,FALSE)),0,SUM(_xlfn._xlws.FILTER(Oktober!J$9:J$1492,Oktober!$C$9:$C$1492=$B164)))</f>
        <v>0</v>
      </c>
      <c r="J164" s="19" cm="1">
        <f t="array" ref="J164">IF(ISERROR(VLOOKUP($B164,Oktober!$C$9:$C$1492,1,FALSE)),0,SUM(_xlfn._xlws.FILTER(Oktober!K$9:K$1492,Oktober!$C$9:$C$1492=$B164)))</f>
        <v>0</v>
      </c>
      <c r="K164" s="19" cm="1">
        <f t="array" ref="K164">IF(ISERROR(VLOOKUP($B164,Oktober!$C$9:$C$1492,1,FALSE)),0,SUM(_xlfn._xlws.FILTER(Oktober!L$9:L$1492,Oktober!$C$9:$C$1492=$B164)))</f>
        <v>0</v>
      </c>
    </row>
    <row r="165" spans="2:11" x14ac:dyDescent="0.3">
      <c r="B165" s="16" t="s">
        <v>18</v>
      </c>
      <c r="C165" s="19" cm="1">
        <f t="array" ref="C165">IF(ISERROR(VLOOKUP($B165,Oktober!$C$9:$C$1492,1,FALSE)),0,SUM(_xlfn._xlws.FILTER(Oktober!D$9:D$1492,Oktober!$C$9:$C$1492=$B165)))</f>
        <v>0</v>
      </c>
      <c r="D165" s="19" cm="1">
        <f t="array" ref="D165">IF(ISERROR(VLOOKUP($B165,Oktober!$C$9:$C$1492,1,FALSE)),0,SUM(_xlfn._xlws.FILTER(Oktober!E$9:E$1492,Oktober!$C$9:$C$1492=$B165)))</f>
        <v>0</v>
      </c>
      <c r="E165" s="19" cm="1">
        <f t="array" ref="E165">IF(ISERROR(VLOOKUP($B165,Oktober!$C$9:$C$1492,1,FALSE)),0,SUM(_xlfn._xlws.FILTER(Oktober!F$9:F$1492,Oktober!$C$9:$C$1492=$B165)))</f>
        <v>0</v>
      </c>
      <c r="F165" s="19" cm="1">
        <f t="array" ref="F165">IF(ISERROR(VLOOKUP($B165,Oktober!$C$9:$C$1492,1,FALSE)),0,SUM(_xlfn._xlws.FILTER(Oktober!G$9:G$1492,Oktober!$C$9:$C$1492=$B165)))</f>
        <v>0</v>
      </c>
      <c r="G165" s="19" cm="1">
        <f t="array" ref="G165">IF(ISERROR(VLOOKUP($B165,Oktober!$C$9:$C$1492,1,FALSE)),0,SUM(_xlfn._xlws.FILTER(Oktober!H$9:H$1492,Oktober!$C$9:$C$1492=$B165)))</f>
        <v>0</v>
      </c>
      <c r="H165" s="19" cm="1">
        <f t="array" ref="H165">IF(ISERROR(VLOOKUP($B165,Oktober!$C$9:$C$1492,1,FALSE)),0,SUM(_xlfn._xlws.FILTER(Oktober!I$9:I$1492,Oktober!$C$9:$C$1492=$B165)))</f>
        <v>0</v>
      </c>
      <c r="I165" s="19" cm="1">
        <f t="array" ref="I165">IF(ISERROR(VLOOKUP($B165,Oktober!$C$9:$C$1492,1,FALSE)),0,SUM(_xlfn._xlws.FILTER(Oktober!J$9:J$1492,Oktober!$C$9:$C$1492=$B165)))</f>
        <v>0</v>
      </c>
      <c r="J165" s="19" cm="1">
        <f t="array" ref="J165">IF(ISERROR(VLOOKUP($B165,Oktober!$C$9:$C$1492,1,FALSE)),0,SUM(_xlfn._xlws.FILTER(Oktober!K$9:K$1492,Oktober!$C$9:$C$1492=$B165)))</f>
        <v>0</v>
      </c>
      <c r="K165" s="19" cm="1">
        <f t="array" ref="K165">IF(ISERROR(VLOOKUP($B165,Oktober!$C$9:$C$1492,1,FALSE)),0,SUM(_xlfn._xlws.FILTER(Oktober!L$9:L$1492,Oktober!$C$9:$C$1492=$B165)))</f>
        <v>0</v>
      </c>
    </row>
    <row r="166" spans="2:11" x14ac:dyDescent="0.3">
      <c r="B166" s="16" t="s">
        <v>14</v>
      </c>
      <c r="C166" s="19" cm="1">
        <f t="array" ref="C166">IF(ISERROR(VLOOKUP($B166,Oktober!$C$9:$C$1492,1,FALSE)),0,SUM(_xlfn._xlws.FILTER(Oktober!D$9:D$1492,Oktober!$C$9:$C$1492=$B166)))</f>
        <v>0</v>
      </c>
      <c r="D166" s="19" cm="1">
        <f t="array" ref="D166">IF(ISERROR(VLOOKUP($B166,Oktober!$C$9:$C$1492,1,FALSE)),0,SUM(_xlfn._xlws.FILTER(Oktober!E$9:E$1492,Oktober!$C$9:$C$1492=$B166)))</f>
        <v>0</v>
      </c>
      <c r="E166" s="19" cm="1">
        <f t="array" ref="E166">IF(ISERROR(VLOOKUP($B166,Oktober!$C$9:$C$1492,1,FALSE)),0,SUM(_xlfn._xlws.FILTER(Oktober!F$9:F$1492,Oktober!$C$9:$C$1492=$B166)))</f>
        <v>0</v>
      </c>
      <c r="F166" s="19" cm="1">
        <f t="array" ref="F166">IF(ISERROR(VLOOKUP($B166,Oktober!$C$9:$C$1492,1,FALSE)),0,SUM(_xlfn._xlws.FILTER(Oktober!G$9:G$1492,Oktober!$C$9:$C$1492=$B166)))</f>
        <v>0</v>
      </c>
      <c r="G166" s="19" cm="1">
        <f t="array" ref="G166">IF(ISERROR(VLOOKUP($B166,Oktober!$C$9:$C$1492,1,FALSE)),0,SUM(_xlfn._xlws.FILTER(Oktober!H$9:H$1492,Oktober!$C$9:$C$1492=$B166)))</f>
        <v>0</v>
      </c>
      <c r="H166" s="19" cm="1">
        <f t="array" ref="H166">IF(ISERROR(VLOOKUP($B166,Oktober!$C$9:$C$1492,1,FALSE)),0,SUM(_xlfn._xlws.FILTER(Oktober!I$9:I$1492,Oktober!$C$9:$C$1492=$B166)))</f>
        <v>0</v>
      </c>
      <c r="I166" s="19" cm="1">
        <f t="array" ref="I166">IF(ISERROR(VLOOKUP($B166,Oktober!$C$9:$C$1492,1,FALSE)),0,SUM(_xlfn._xlws.FILTER(Oktober!J$9:J$1492,Oktober!$C$9:$C$1492=$B166)))</f>
        <v>0</v>
      </c>
      <c r="J166" s="19" cm="1">
        <f t="array" ref="J166">IF(ISERROR(VLOOKUP($B166,Oktober!$C$9:$C$1492,1,FALSE)),0,SUM(_xlfn._xlws.FILTER(Oktober!K$9:K$1492,Oktober!$C$9:$C$1492=$B166)))</f>
        <v>0</v>
      </c>
      <c r="K166" s="19" cm="1">
        <f t="array" ref="K166">IF(ISERROR(VLOOKUP($B166,Oktober!$C$9:$C$1492,1,FALSE)),0,SUM(_xlfn._xlws.FILTER(Oktober!L$9:L$1492,Oktober!$C$9:$C$1492=$B166)))</f>
        <v>0</v>
      </c>
    </row>
    <row r="168" spans="2:11" ht="15.6" x14ac:dyDescent="0.3">
      <c r="B168" s="72" t="s">
        <v>32</v>
      </c>
    </row>
    <row r="169" spans="2:11" ht="100.8" x14ac:dyDescent="0.3">
      <c r="B169" s="1" t="s">
        <v>10</v>
      </c>
      <c r="C169" s="52" t="s">
        <v>2</v>
      </c>
      <c r="D169" s="10" t="s">
        <v>81</v>
      </c>
      <c r="E169" s="2" t="s">
        <v>158</v>
      </c>
      <c r="F169" s="3" t="s">
        <v>82</v>
      </c>
      <c r="G169" s="4" t="s">
        <v>83</v>
      </c>
      <c r="H169" s="5" t="s">
        <v>84</v>
      </c>
      <c r="I169" s="8" t="s">
        <v>159</v>
      </c>
      <c r="J169" s="9" t="s">
        <v>160</v>
      </c>
      <c r="K169" s="20" t="s">
        <v>161</v>
      </c>
    </row>
    <row r="170" spans="2:11" x14ac:dyDescent="0.3">
      <c r="B170" s="11" t="s">
        <v>35</v>
      </c>
      <c r="C170" s="81">
        <f>SUM(C171:C182)</f>
        <v>0</v>
      </c>
      <c r="D170" s="81">
        <f t="shared" ref="D170" si="75">SUM(D171:D182)</f>
        <v>0</v>
      </c>
      <c r="E170" s="81">
        <f t="shared" ref="E170" si="76">SUM(E171:E182)</f>
        <v>0</v>
      </c>
      <c r="F170" s="81">
        <f t="shared" ref="F170" si="77">SUM(F171:F182)</f>
        <v>0</v>
      </c>
      <c r="G170" s="81">
        <f t="shared" ref="G170" si="78">SUM(G171:G182)</f>
        <v>0</v>
      </c>
      <c r="H170" s="81">
        <f t="shared" ref="H170" si="79">SUM(H171:H182)</f>
        <v>0</v>
      </c>
      <c r="I170" s="81">
        <f t="shared" ref="I170" si="80">SUM(I171:I182)</f>
        <v>0</v>
      </c>
      <c r="J170" s="81">
        <f t="shared" ref="J170" si="81">SUM(J171:J182)</f>
        <v>0</v>
      </c>
      <c r="K170" s="81">
        <f t="shared" ref="K170" si="82">SUM(K171:K182)</f>
        <v>0</v>
      </c>
    </row>
    <row r="171" spans="2:11" ht="14.4" customHeight="1" x14ac:dyDescent="0.3">
      <c r="B171" s="16" t="s">
        <v>15</v>
      </c>
      <c r="C171" s="19" cm="1">
        <f t="array" ref="C171">IF(ISERROR(VLOOKUP($B171,November!$C$9:$C$1492,1,FALSE)),0,SUM(_xlfn._xlws.FILTER(November!D$9:D$1492,November!$C$9:$C$1492=$B171)))</f>
        <v>0</v>
      </c>
      <c r="D171" s="19" cm="1">
        <f t="array" ref="D171">IF(ISERROR(VLOOKUP($B171,November!$C$9:$C$1492,1,FALSE)),0,SUM(_xlfn._xlws.FILTER(November!E$9:E$1492,November!$C$9:$C$1492=$B171)))</f>
        <v>0</v>
      </c>
      <c r="E171" s="19" cm="1">
        <f t="array" ref="E171">IF(ISERROR(VLOOKUP($B171,November!$C$9:$C$1492,1,FALSE)),0,SUM(_xlfn._xlws.FILTER(November!F$9:F$1492,November!$C$9:$C$1492=$B171)))</f>
        <v>0</v>
      </c>
      <c r="F171" s="19" cm="1">
        <f t="array" ref="F171">IF(ISERROR(VLOOKUP($B171,November!$C$9:$C$1492,1,FALSE)),0,SUM(_xlfn._xlws.FILTER(November!G$9:G$1492,November!$C$9:$C$1492=$B171)))</f>
        <v>0</v>
      </c>
      <c r="G171" s="19" cm="1">
        <f t="array" ref="G171">IF(ISERROR(VLOOKUP($B171,November!$C$9:$C$1492,1,FALSE)),0,SUM(_xlfn._xlws.FILTER(November!H$9:H$1492,November!$C$9:$C$1492=$B171)))</f>
        <v>0</v>
      </c>
      <c r="H171" s="19" cm="1">
        <f t="array" ref="H171">IF(ISERROR(VLOOKUP($B171,November!$C$9:$C$1492,1,FALSE)),0,SUM(_xlfn._xlws.FILTER(November!I$9:I$1492,November!$C$9:$C$1492=$B171)))</f>
        <v>0</v>
      </c>
      <c r="I171" s="19" cm="1">
        <f t="array" ref="I171">IF(ISERROR(VLOOKUP($B171,November!$C$9:$C$1492,1,FALSE)),0,SUM(_xlfn._xlws.FILTER(November!J$9:J$1492,November!$C$9:$C$1492=$B171)))</f>
        <v>0</v>
      </c>
      <c r="J171" s="19" cm="1">
        <f t="array" ref="J171">IF(ISERROR(VLOOKUP($B171,November!$C$9:$C$1492,1,FALSE)),0,SUM(_xlfn._xlws.FILTER(November!K$9:K$1492,November!$C$9:$C$1492=$B171)))</f>
        <v>0</v>
      </c>
      <c r="K171" s="19" cm="1">
        <f t="array" ref="K171">IF(ISERROR(VLOOKUP($B171,November!$C$9:$C$1492,1,FALSE)),0,SUM(_xlfn._xlws.FILTER(November!L$9:L$1492,November!$C$9:$C$1492=$B171)))</f>
        <v>0</v>
      </c>
    </row>
    <row r="172" spans="2:11" ht="24" x14ac:dyDescent="0.3">
      <c r="B172" s="16" t="s">
        <v>20</v>
      </c>
      <c r="C172" s="19" cm="1">
        <f t="array" ref="C172">IF(ISERROR(VLOOKUP($B172,November!$C$9:$C$1492,1,FALSE)),0,SUM(_xlfn._xlws.FILTER(November!D$9:D$1492,November!$C$9:$C$1492=$B172)))</f>
        <v>0</v>
      </c>
      <c r="D172" s="19" cm="1">
        <f t="array" ref="D172">IF(ISERROR(VLOOKUP($B172,November!$C$9:$C$1492,1,FALSE)),0,SUM(_xlfn._xlws.FILTER(November!E$9:E$1492,November!$C$9:$C$1492=$B172)))</f>
        <v>0</v>
      </c>
      <c r="E172" s="19" cm="1">
        <f t="array" ref="E172">IF(ISERROR(VLOOKUP($B172,November!$C$9:$C$1492,1,FALSE)),0,SUM(_xlfn._xlws.FILTER(November!F$9:F$1492,November!$C$9:$C$1492=$B172)))</f>
        <v>0</v>
      </c>
      <c r="F172" s="19" cm="1">
        <f t="array" ref="F172">IF(ISERROR(VLOOKUP($B172,November!$C$9:$C$1492,1,FALSE)),0,SUM(_xlfn._xlws.FILTER(November!G$9:G$1492,November!$C$9:$C$1492=$B172)))</f>
        <v>0</v>
      </c>
      <c r="G172" s="19" cm="1">
        <f t="array" ref="G172">IF(ISERROR(VLOOKUP($B172,November!$C$9:$C$1492,1,FALSE)),0,SUM(_xlfn._xlws.FILTER(November!H$9:H$1492,November!$C$9:$C$1492=$B172)))</f>
        <v>0</v>
      </c>
      <c r="H172" s="19" cm="1">
        <f t="array" ref="H172">IF(ISERROR(VLOOKUP($B172,November!$C$9:$C$1492,1,FALSE)),0,SUM(_xlfn._xlws.FILTER(November!I$9:I$1492,November!$C$9:$C$1492=$B172)))</f>
        <v>0</v>
      </c>
      <c r="I172" s="19" cm="1">
        <f t="array" ref="I172">IF(ISERROR(VLOOKUP($B172,November!$C$9:$C$1492,1,FALSE)),0,SUM(_xlfn._xlws.FILTER(November!J$9:J$1492,November!$C$9:$C$1492=$B172)))</f>
        <v>0</v>
      </c>
      <c r="J172" s="19" cm="1">
        <f t="array" ref="J172">IF(ISERROR(VLOOKUP($B172,November!$C$9:$C$1492,1,FALSE)),0,SUM(_xlfn._xlws.FILTER(November!K$9:K$1492,November!$C$9:$C$1492=$B172)))</f>
        <v>0</v>
      </c>
      <c r="K172" s="19" cm="1">
        <f t="array" ref="K172">IF(ISERROR(VLOOKUP($B172,November!$C$9:$C$1492,1,FALSE)),0,SUM(_xlfn._xlws.FILTER(November!L$9:L$1492,November!$C$9:$C$1492=$B172)))</f>
        <v>0</v>
      </c>
    </row>
    <row r="173" spans="2:11" ht="14.4" customHeight="1" x14ac:dyDescent="0.3">
      <c r="B173" s="16" t="s">
        <v>19</v>
      </c>
      <c r="C173" s="19" cm="1">
        <f t="array" ref="C173">IF(ISERROR(VLOOKUP($B173,November!$C$9:$C$1492,1,FALSE)),0,SUM(_xlfn._xlws.FILTER(November!D$9:D$1492,November!$C$9:$C$1492=$B173)))</f>
        <v>0</v>
      </c>
      <c r="D173" s="19" cm="1">
        <f t="array" ref="D173">IF(ISERROR(VLOOKUP($B173,November!$C$9:$C$1492,1,FALSE)),0,SUM(_xlfn._xlws.FILTER(November!E$9:E$1492,November!$C$9:$C$1492=$B173)))</f>
        <v>0</v>
      </c>
      <c r="E173" s="19" cm="1">
        <f t="array" ref="E173">IF(ISERROR(VLOOKUP($B173,November!$C$9:$C$1492,1,FALSE)),0,SUM(_xlfn._xlws.FILTER(November!F$9:F$1492,November!$C$9:$C$1492=$B173)))</f>
        <v>0</v>
      </c>
      <c r="F173" s="19" cm="1">
        <f t="array" ref="F173">IF(ISERROR(VLOOKUP($B173,November!$C$9:$C$1492,1,FALSE)),0,SUM(_xlfn._xlws.FILTER(November!G$9:G$1492,November!$C$9:$C$1492=$B173)))</f>
        <v>0</v>
      </c>
      <c r="G173" s="19" cm="1">
        <f t="array" ref="G173">IF(ISERROR(VLOOKUP($B173,November!$C$9:$C$1492,1,FALSE)),0,SUM(_xlfn._xlws.FILTER(November!H$9:H$1492,November!$C$9:$C$1492=$B173)))</f>
        <v>0</v>
      </c>
      <c r="H173" s="19" cm="1">
        <f t="array" ref="H173">IF(ISERROR(VLOOKUP($B173,November!$C$9:$C$1492,1,FALSE)),0,SUM(_xlfn._xlws.FILTER(November!I$9:I$1492,November!$C$9:$C$1492=$B173)))</f>
        <v>0</v>
      </c>
      <c r="I173" s="19" cm="1">
        <f t="array" ref="I173">IF(ISERROR(VLOOKUP($B173,November!$C$9:$C$1492,1,FALSE)),0,SUM(_xlfn._xlws.FILTER(November!J$9:J$1492,November!$C$9:$C$1492=$B173)))</f>
        <v>0</v>
      </c>
      <c r="J173" s="19" cm="1">
        <f t="array" ref="J173">IF(ISERROR(VLOOKUP($B173,November!$C$9:$C$1492,1,FALSE)),0,SUM(_xlfn._xlws.FILTER(November!K$9:K$1492,November!$C$9:$C$1492=$B173)))</f>
        <v>0</v>
      </c>
      <c r="K173" s="19" cm="1">
        <f t="array" ref="K173">IF(ISERROR(VLOOKUP($B173,November!$C$9:$C$1492,1,FALSE)),0,SUM(_xlfn._xlws.FILTER(November!L$9:L$1492,November!$C$9:$C$1492=$B173)))</f>
        <v>0</v>
      </c>
    </row>
    <row r="174" spans="2:11" x14ac:dyDescent="0.3">
      <c r="B174" s="16" t="s">
        <v>11</v>
      </c>
      <c r="C174" s="19" cm="1">
        <f t="array" ref="C174">IF(ISERROR(VLOOKUP($B174,November!$C$9:$C$1492,1,FALSE)),0,SUM(_xlfn._xlws.FILTER(November!D$9:D$1492,November!$C$9:$C$1492=$B174)))</f>
        <v>0</v>
      </c>
      <c r="D174" s="19" cm="1">
        <f t="array" ref="D174">IF(ISERROR(VLOOKUP($B174,November!$C$9:$C$1492,1,FALSE)),0,SUM(_xlfn._xlws.FILTER(November!E$9:E$1492,November!$C$9:$C$1492=$B174)))</f>
        <v>0</v>
      </c>
      <c r="E174" s="19" cm="1">
        <f t="array" ref="E174">IF(ISERROR(VLOOKUP($B174,November!$C$9:$C$1492,1,FALSE)),0,SUM(_xlfn._xlws.FILTER(November!F$9:F$1492,November!$C$9:$C$1492=$B174)))</f>
        <v>0</v>
      </c>
      <c r="F174" s="19" cm="1">
        <f t="array" ref="F174">IF(ISERROR(VLOOKUP($B174,November!$C$9:$C$1492,1,FALSE)),0,SUM(_xlfn._xlws.FILTER(November!G$9:G$1492,November!$C$9:$C$1492=$B174)))</f>
        <v>0</v>
      </c>
      <c r="G174" s="19" cm="1">
        <f t="array" ref="G174">IF(ISERROR(VLOOKUP($B174,November!$C$9:$C$1492,1,FALSE)),0,SUM(_xlfn._xlws.FILTER(November!H$9:H$1492,November!$C$9:$C$1492=$B174)))</f>
        <v>0</v>
      </c>
      <c r="H174" s="19" cm="1">
        <f t="array" ref="H174">IF(ISERROR(VLOOKUP($B174,November!$C$9:$C$1492,1,FALSE)),0,SUM(_xlfn._xlws.FILTER(November!I$9:I$1492,November!$C$9:$C$1492=$B174)))</f>
        <v>0</v>
      </c>
      <c r="I174" s="19" cm="1">
        <f t="array" ref="I174">IF(ISERROR(VLOOKUP($B174,November!$C$9:$C$1492,1,FALSE)),0,SUM(_xlfn._xlws.FILTER(November!J$9:J$1492,November!$C$9:$C$1492=$B174)))</f>
        <v>0</v>
      </c>
      <c r="J174" s="19" cm="1">
        <f t="array" ref="J174">IF(ISERROR(VLOOKUP($B174,November!$C$9:$C$1492,1,FALSE)),0,SUM(_xlfn._xlws.FILTER(November!K$9:K$1492,November!$C$9:$C$1492=$B174)))</f>
        <v>0</v>
      </c>
      <c r="K174" s="19" cm="1">
        <f t="array" ref="K174">IF(ISERROR(VLOOKUP($B174,November!$C$9:$C$1492,1,FALSE)),0,SUM(_xlfn._xlws.FILTER(November!L$9:L$1492,November!$C$9:$C$1492=$B174)))</f>
        <v>0</v>
      </c>
    </row>
    <row r="175" spans="2:11" x14ac:dyDescent="0.3">
      <c r="B175" s="16" t="s">
        <v>12</v>
      </c>
      <c r="C175" s="19" cm="1">
        <f t="array" ref="C175">IF(ISERROR(VLOOKUP($B175,November!$C$9:$C$1492,1,FALSE)),0,SUM(_xlfn._xlws.FILTER(November!D$9:D$1492,November!$C$9:$C$1492=$B175)))</f>
        <v>0</v>
      </c>
      <c r="D175" s="19" cm="1">
        <f t="array" ref="D175">IF(ISERROR(VLOOKUP($B175,November!$C$9:$C$1492,1,FALSE)),0,SUM(_xlfn._xlws.FILTER(November!E$9:E$1492,November!$C$9:$C$1492=$B175)))</f>
        <v>0</v>
      </c>
      <c r="E175" s="19" cm="1">
        <f t="array" ref="E175">IF(ISERROR(VLOOKUP($B175,November!$C$9:$C$1492,1,FALSE)),0,SUM(_xlfn._xlws.FILTER(November!F$9:F$1492,November!$C$9:$C$1492=$B175)))</f>
        <v>0</v>
      </c>
      <c r="F175" s="19" cm="1">
        <f t="array" ref="F175">IF(ISERROR(VLOOKUP($B175,November!$C$9:$C$1492,1,FALSE)),0,SUM(_xlfn._xlws.FILTER(November!G$9:G$1492,November!$C$9:$C$1492=$B175)))</f>
        <v>0</v>
      </c>
      <c r="G175" s="19" cm="1">
        <f t="array" ref="G175">IF(ISERROR(VLOOKUP($B175,November!$C$9:$C$1492,1,FALSE)),0,SUM(_xlfn._xlws.FILTER(November!H$9:H$1492,November!$C$9:$C$1492=$B175)))</f>
        <v>0</v>
      </c>
      <c r="H175" s="19" cm="1">
        <f t="array" ref="H175">IF(ISERROR(VLOOKUP($B175,November!$C$9:$C$1492,1,FALSE)),0,SUM(_xlfn._xlws.FILTER(November!I$9:I$1492,November!$C$9:$C$1492=$B175)))</f>
        <v>0</v>
      </c>
      <c r="I175" s="19" cm="1">
        <f t="array" ref="I175">IF(ISERROR(VLOOKUP($B175,November!$C$9:$C$1492,1,FALSE)),0,SUM(_xlfn._xlws.FILTER(November!J$9:J$1492,November!$C$9:$C$1492=$B175)))</f>
        <v>0</v>
      </c>
      <c r="J175" s="19" cm="1">
        <f t="array" ref="J175">IF(ISERROR(VLOOKUP($B175,November!$C$9:$C$1492,1,FALSE)),0,SUM(_xlfn._xlws.FILTER(November!K$9:K$1492,November!$C$9:$C$1492=$B175)))</f>
        <v>0</v>
      </c>
      <c r="K175" s="19" cm="1">
        <f t="array" ref="K175">IF(ISERROR(VLOOKUP($B175,November!$C$9:$C$1492,1,FALSE)),0,SUM(_xlfn._xlws.FILTER(November!L$9:L$1492,November!$C$9:$C$1492=$B175)))</f>
        <v>0</v>
      </c>
    </row>
    <row r="176" spans="2:11" ht="24" x14ac:dyDescent="0.3">
      <c r="B176" s="16" t="s">
        <v>21</v>
      </c>
      <c r="C176" s="19" cm="1">
        <f t="array" ref="C176">IF(ISERROR(VLOOKUP($B176,November!$C$9:$C$1492,1,FALSE)),0,SUM(_xlfn._xlws.FILTER(November!D$9:D$1492,November!$C$9:$C$1492=$B176)))</f>
        <v>0</v>
      </c>
      <c r="D176" s="19" cm="1">
        <f t="array" ref="D176">IF(ISERROR(VLOOKUP($B176,November!$C$9:$C$1492,1,FALSE)),0,SUM(_xlfn._xlws.FILTER(November!E$9:E$1492,November!$C$9:$C$1492=$B176)))</f>
        <v>0</v>
      </c>
      <c r="E176" s="19" cm="1">
        <f t="array" ref="E176">IF(ISERROR(VLOOKUP($B176,November!$C$9:$C$1492,1,FALSE)),0,SUM(_xlfn._xlws.FILTER(November!F$9:F$1492,November!$C$9:$C$1492=$B176)))</f>
        <v>0</v>
      </c>
      <c r="F176" s="19" cm="1">
        <f t="array" ref="F176">IF(ISERROR(VLOOKUP($B176,November!$C$9:$C$1492,1,FALSE)),0,SUM(_xlfn._xlws.FILTER(November!G$9:G$1492,November!$C$9:$C$1492=$B176)))</f>
        <v>0</v>
      </c>
      <c r="G176" s="19" cm="1">
        <f t="array" ref="G176">IF(ISERROR(VLOOKUP($B176,November!$C$9:$C$1492,1,FALSE)),0,SUM(_xlfn._xlws.FILTER(November!H$9:H$1492,November!$C$9:$C$1492=$B176)))</f>
        <v>0</v>
      </c>
      <c r="H176" s="19" cm="1">
        <f t="array" ref="H176">IF(ISERROR(VLOOKUP($B176,November!$C$9:$C$1492,1,FALSE)),0,SUM(_xlfn._xlws.FILTER(November!I$9:I$1492,November!$C$9:$C$1492=$B176)))</f>
        <v>0</v>
      </c>
      <c r="I176" s="19" cm="1">
        <f t="array" ref="I176">IF(ISERROR(VLOOKUP($B176,November!$C$9:$C$1492,1,FALSE)),0,SUM(_xlfn._xlws.FILTER(November!J$9:J$1492,November!$C$9:$C$1492=$B176)))</f>
        <v>0</v>
      </c>
      <c r="J176" s="19" cm="1">
        <f t="array" ref="J176">IF(ISERROR(VLOOKUP($B176,November!$C$9:$C$1492,1,FALSE)),0,SUM(_xlfn._xlws.FILTER(November!K$9:K$1492,November!$C$9:$C$1492=$B176)))</f>
        <v>0</v>
      </c>
      <c r="K176" s="19" cm="1">
        <f t="array" ref="K176">IF(ISERROR(VLOOKUP($B176,November!$C$9:$C$1492,1,FALSE)),0,SUM(_xlfn._xlws.FILTER(November!L$9:L$1492,November!$C$9:$C$1492=$B176)))</f>
        <v>0</v>
      </c>
    </row>
    <row r="177" spans="2:11" x14ac:dyDescent="0.3">
      <c r="B177" s="16" t="s">
        <v>17</v>
      </c>
      <c r="C177" s="19" cm="1">
        <f t="array" ref="C177">IF(ISERROR(VLOOKUP($B177,November!$C$9:$C$1492,1,FALSE)),0,SUM(_xlfn._xlws.FILTER(November!D$9:D$1492,November!$C$9:$C$1492=$B177)))</f>
        <v>0</v>
      </c>
      <c r="D177" s="19" cm="1">
        <f t="array" ref="D177">IF(ISERROR(VLOOKUP($B177,November!$C$9:$C$1492,1,FALSE)),0,SUM(_xlfn._xlws.FILTER(November!E$9:E$1492,November!$C$9:$C$1492=$B177)))</f>
        <v>0</v>
      </c>
      <c r="E177" s="19" cm="1">
        <f t="array" ref="E177">IF(ISERROR(VLOOKUP($B177,November!$C$9:$C$1492,1,FALSE)),0,SUM(_xlfn._xlws.FILTER(November!F$9:F$1492,November!$C$9:$C$1492=$B177)))</f>
        <v>0</v>
      </c>
      <c r="F177" s="19" cm="1">
        <f t="array" ref="F177">IF(ISERROR(VLOOKUP($B177,November!$C$9:$C$1492,1,FALSE)),0,SUM(_xlfn._xlws.FILTER(November!G$9:G$1492,November!$C$9:$C$1492=$B177)))</f>
        <v>0</v>
      </c>
      <c r="G177" s="19" cm="1">
        <f t="array" ref="G177">IF(ISERROR(VLOOKUP($B177,November!$C$9:$C$1492,1,FALSE)),0,SUM(_xlfn._xlws.FILTER(November!H$9:H$1492,November!$C$9:$C$1492=$B177)))</f>
        <v>0</v>
      </c>
      <c r="H177" s="19" cm="1">
        <f t="array" ref="H177">IF(ISERROR(VLOOKUP($B177,November!$C$9:$C$1492,1,FALSE)),0,SUM(_xlfn._xlws.FILTER(November!I$9:I$1492,November!$C$9:$C$1492=$B177)))</f>
        <v>0</v>
      </c>
      <c r="I177" s="19" cm="1">
        <f t="array" ref="I177">IF(ISERROR(VLOOKUP($B177,November!$C$9:$C$1492,1,FALSE)),0,SUM(_xlfn._xlws.FILTER(November!J$9:J$1492,November!$C$9:$C$1492=$B177)))</f>
        <v>0</v>
      </c>
      <c r="J177" s="19" cm="1">
        <f t="array" ref="J177">IF(ISERROR(VLOOKUP($B177,November!$C$9:$C$1492,1,FALSE)),0,SUM(_xlfn._xlws.FILTER(November!K$9:K$1492,November!$C$9:$C$1492=$B177)))</f>
        <v>0</v>
      </c>
      <c r="K177" s="19" cm="1">
        <f t="array" ref="K177">IF(ISERROR(VLOOKUP($B177,November!$C$9:$C$1492,1,FALSE)),0,SUM(_xlfn._xlws.FILTER(November!L$9:L$1492,November!$C$9:$C$1492=$B177)))</f>
        <v>0</v>
      </c>
    </row>
    <row r="178" spans="2:11" ht="14.4" customHeight="1" x14ac:dyDescent="0.3">
      <c r="B178" s="16" t="s">
        <v>45</v>
      </c>
      <c r="C178" s="19" cm="1">
        <f t="array" ref="C178">IF(ISERROR(VLOOKUP($B178,November!$C$9:$C$1492,1,FALSE)),0,SUM(_xlfn._xlws.FILTER(November!D$9:D$1492,November!$C$9:$C$1492=$B178)))</f>
        <v>0</v>
      </c>
      <c r="D178" s="19" cm="1">
        <f t="array" ref="D178">IF(ISERROR(VLOOKUP($B178,November!$C$9:$C$1492,1,FALSE)),0,SUM(_xlfn._xlws.FILTER(November!E$9:E$1492,November!$C$9:$C$1492=$B178)))</f>
        <v>0</v>
      </c>
      <c r="E178" s="19" cm="1">
        <f t="array" ref="E178">IF(ISERROR(VLOOKUP($B178,November!$C$9:$C$1492,1,FALSE)),0,SUM(_xlfn._xlws.FILTER(November!F$9:F$1492,November!$C$9:$C$1492=$B178)))</f>
        <v>0</v>
      </c>
      <c r="F178" s="19" cm="1">
        <f t="array" ref="F178">IF(ISERROR(VLOOKUP($B178,November!$C$9:$C$1492,1,FALSE)),0,SUM(_xlfn._xlws.FILTER(November!G$9:G$1492,November!$C$9:$C$1492=$B178)))</f>
        <v>0</v>
      </c>
      <c r="G178" s="19" cm="1">
        <f t="array" ref="G178">IF(ISERROR(VLOOKUP($B178,November!$C$9:$C$1492,1,FALSE)),0,SUM(_xlfn._xlws.FILTER(November!H$9:H$1492,November!$C$9:$C$1492=$B178)))</f>
        <v>0</v>
      </c>
      <c r="H178" s="19" cm="1">
        <f t="array" ref="H178">IF(ISERROR(VLOOKUP($B178,November!$C$9:$C$1492,1,FALSE)),0,SUM(_xlfn._xlws.FILTER(November!I$9:I$1492,November!$C$9:$C$1492=$B178)))</f>
        <v>0</v>
      </c>
      <c r="I178" s="19" cm="1">
        <f t="array" ref="I178">IF(ISERROR(VLOOKUP($B178,November!$C$9:$C$1492,1,FALSE)),0,SUM(_xlfn._xlws.FILTER(November!J$9:J$1492,November!$C$9:$C$1492=$B178)))</f>
        <v>0</v>
      </c>
      <c r="J178" s="19" cm="1">
        <f t="array" ref="J178">IF(ISERROR(VLOOKUP($B178,November!$C$9:$C$1492,1,FALSE)),0,SUM(_xlfn._xlws.FILTER(November!K$9:K$1492,November!$C$9:$C$1492=$B178)))</f>
        <v>0</v>
      </c>
      <c r="K178" s="19" cm="1">
        <f t="array" ref="K178">IF(ISERROR(VLOOKUP($B178,November!$C$9:$C$1492,1,FALSE)),0,SUM(_xlfn._xlws.FILTER(November!L$9:L$1492,November!$C$9:$C$1492=$B178)))</f>
        <v>0</v>
      </c>
    </row>
    <row r="179" spans="2:11" ht="15" customHeight="1" x14ac:dyDescent="0.3">
      <c r="B179" s="16" t="s">
        <v>22</v>
      </c>
      <c r="C179" s="19" cm="1">
        <f t="array" ref="C179">IF(ISERROR(VLOOKUP($B179,November!$C$9:$C$1492,1,FALSE)),0,SUM(_xlfn._xlws.FILTER(November!D$9:D$1492,November!$C$9:$C$1492=$B179)))</f>
        <v>0</v>
      </c>
      <c r="D179" s="19" cm="1">
        <f t="array" ref="D179">IF(ISERROR(VLOOKUP($B179,November!$C$9:$C$1492,1,FALSE)),0,SUM(_xlfn._xlws.FILTER(November!E$9:E$1492,November!$C$9:$C$1492=$B179)))</f>
        <v>0</v>
      </c>
      <c r="E179" s="19" cm="1">
        <f t="array" ref="E179">IF(ISERROR(VLOOKUP($B179,November!$C$9:$C$1492,1,FALSE)),0,SUM(_xlfn._xlws.FILTER(November!F$9:F$1492,November!$C$9:$C$1492=$B179)))</f>
        <v>0</v>
      </c>
      <c r="F179" s="19" cm="1">
        <f t="array" ref="F179">IF(ISERROR(VLOOKUP($B179,November!$C$9:$C$1492,1,FALSE)),0,SUM(_xlfn._xlws.FILTER(November!G$9:G$1492,November!$C$9:$C$1492=$B179)))</f>
        <v>0</v>
      </c>
      <c r="G179" s="19" cm="1">
        <f t="array" ref="G179">IF(ISERROR(VLOOKUP($B179,November!$C$9:$C$1492,1,FALSE)),0,SUM(_xlfn._xlws.FILTER(November!H$9:H$1492,November!$C$9:$C$1492=$B179)))</f>
        <v>0</v>
      </c>
      <c r="H179" s="19" cm="1">
        <f t="array" ref="H179">IF(ISERROR(VLOOKUP($B179,November!$C$9:$C$1492,1,FALSE)),0,SUM(_xlfn._xlws.FILTER(November!I$9:I$1492,November!$C$9:$C$1492=$B179)))</f>
        <v>0</v>
      </c>
      <c r="I179" s="19" cm="1">
        <f t="array" ref="I179">IF(ISERROR(VLOOKUP($B179,November!$C$9:$C$1492,1,FALSE)),0,SUM(_xlfn._xlws.FILTER(November!J$9:J$1492,November!$C$9:$C$1492=$B179)))</f>
        <v>0</v>
      </c>
      <c r="J179" s="19" cm="1">
        <f t="array" ref="J179">IF(ISERROR(VLOOKUP($B179,November!$C$9:$C$1492,1,FALSE)),0,SUM(_xlfn._xlws.FILTER(November!K$9:K$1492,November!$C$9:$C$1492=$B179)))</f>
        <v>0</v>
      </c>
      <c r="K179" s="19" cm="1">
        <f t="array" ref="K179">IF(ISERROR(VLOOKUP($B179,November!$C$9:$C$1492,1,FALSE)),0,SUM(_xlfn._xlws.FILTER(November!L$9:L$1492,November!$C$9:$C$1492=$B179)))</f>
        <v>0</v>
      </c>
    </row>
    <row r="180" spans="2:11" x14ac:dyDescent="0.3">
      <c r="B180" s="16" t="s">
        <v>13</v>
      </c>
      <c r="C180" s="19" cm="1">
        <f t="array" ref="C180">IF(ISERROR(VLOOKUP($B180,November!$C$9:$C$1492,1,FALSE)),0,SUM(_xlfn._xlws.FILTER(November!D$9:D$1492,November!$C$9:$C$1492=$B180)))</f>
        <v>0</v>
      </c>
      <c r="D180" s="19" cm="1">
        <f t="array" ref="D180">IF(ISERROR(VLOOKUP($B180,November!$C$9:$C$1492,1,FALSE)),0,SUM(_xlfn._xlws.FILTER(November!E$9:E$1492,November!$C$9:$C$1492=$B180)))</f>
        <v>0</v>
      </c>
      <c r="E180" s="19" cm="1">
        <f t="array" ref="E180">IF(ISERROR(VLOOKUP($B180,November!$C$9:$C$1492,1,FALSE)),0,SUM(_xlfn._xlws.FILTER(November!F$9:F$1492,November!$C$9:$C$1492=$B180)))</f>
        <v>0</v>
      </c>
      <c r="F180" s="19" cm="1">
        <f t="array" ref="F180">IF(ISERROR(VLOOKUP($B180,November!$C$9:$C$1492,1,FALSE)),0,SUM(_xlfn._xlws.FILTER(November!G$9:G$1492,November!$C$9:$C$1492=$B180)))</f>
        <v>0</v>
      </c>
      <c r="G180" s="19" cm="1">
        <f t="array" ref="G180">IF(ISERROR(VLOOKUP($B180,November!$C$9:$C$1492,1,FALSE)),0,SUM(_xlfn._xlws.FILTER(November!H$9:H$1492,November!$C$9:$C$1492=$B180)))</f>
        <v>0</v>
      </c>
      <c r="H180" s="19" cm="1">
        <f t="array" ref="H180">IF(ISERROR(VLOOKUP($B180,November!$C$9:$C$1492,1,FALSE)),0,SUM(_xlfn._xlws.FILTER(November!I$9:I$1492,November!$C$9:$C$1492=$B180)))</f>
        <v>0</v>
      </c>
      <c r="I180" s="19" cm="1">
        <f t="array" ref="I180">IF(ISERROR(VLOOKUP($B180,November!$C$9:$C$1492,1,FALSE)),0,SUM(_xlfn._xlws.FILTER(November!J$9:J$1492,November!$C$9:$C$1492=$B180)))</f>
        <v>0</v>
      </c>
      <c r="J180" s="19" cm="1">
        <f t="array" ref="J180">IF(ISERROR(VLOOKUP($B180,November!$C$9:$C$1492,1,FALSE)),0,SUM(_xlfn._xlws.FILTER(November!K$9:K$1492,November!$C$9:$C$1492=$B180)))</f>
        <v>0</v>
      </c>
      <c r="K180" s="19" cm="1">
        <f t="array" ref="K180">IF(ISERROR(VLOOKUP($B180,November!$C$9:$C$1492,1,FALSE)),0,SUM(_xlfn._xlws.FILTER(November!L$9:L$1492,November!$C$9:$C$1492=$B180)))</f>
        <v>0</v>
      </c>
    </row>
    <row r="181" spans="2:11" x14ac:dyDescent="0.3">
      <c r="B181" s="16" t="s">
        <v>18</v>
      </c>
      <c r="C181" s="19" cm="1">
        <f t="array" ref="C181">IF(ISERROR(VLOOKUP($B181,November!$C$9:$C$1492,1,FALSE)),0,SUM(_xlfn._xlws.FILTER(November!D$9:D$1492,November!$C$9:$C$1492=$B181)))</f>
        <v>0</v>
      </c>
      <c r="D181" s="19" cm="1">
        <f t="array" ref="D181">IF(ISERROR(VLOOKUP($B181,November!$C$9:$C$1492,1,FALSE)),0,SUM(_xlfn._xlws.FILTER(November!E$9:E$1492,November!$C$9:$C$1492=$B181)))</f>
        <v>0</v>
      </c>
      <c r="E181" s="19" cm="1">
        <f t="array" ref="E181">IF(ISERROR(VLOOKUP($B181,November!$C$9:$C$1492,1,FALSE)),0,SUM(_xlfn._xlws.FILTER(November!F$9:F$1492,November!$C$9:$C$1492=$B181)))</f>
        <v>0</v>
      </c>
      <c r="F181" s="19" cm="1">
        <f t="array" ref="F181">IF(ISERROR(VLOOKUP($B181,November!$C$9:$C$1492,1,FALSE)),0,SUM(_xlfn._xlws.FILTER(November!G$9:G$1492,November!$C$9:$C$1492=$B181)))</f>
        <v>0</v>
      </c>
      <c r="G181" s="19" cm="1">
        <f t="array" ref="G181">IF(ISERROR(VLOOKUP($B181,November!$C$9:$C$1492,1,FALSE)),0,SUM(_xlfn._xlws.FILTER(November!H$9:H$1492,November!$C$9:$C$1492=$B181)))</f>
        <v>0</v>
      </c>
      <c r="H181" s="19" cm="1">
        <f t="array" ref="H181">IF(ISERROR(VLOOKUP($B181,November!$C$9:$C$1492,1,FALSE)),0,SUM(_xlfn._xlws.FILTER(November!I$9:I$1492,November!$C$9:$C$1492=$B181)))</f>
        <v>0</v>
      </c>
      <c r="I181" s="19" cm="1">
        <f t="array" ref="I181">IF(ISERROR(VLOOKUP($B181,November!$C$9:$C$1492,1,FALSE)),0,SUM(_xlfn._xlws.FILTER(November!J$9:J$1492,November!$C$9:$C$1492=$B181)))</f>
        <v>0</v>
      </c>
      <c r="J181" s="19" cm="1">
        <f t="array" ref="J181">IF(ISERROR(VLOOKUP($B181,November!$C$9:$C$1492,1,FALSE)),0,SUM(_xlfn._xlws.FILTER(November!K$9:K$1492,November!$C$9:$C$1492=$B181)))</f>
        <v>0</v>
      </c>
      <c r="K181" s="19" cm="1">
        <f t="array" ref="K181">IF(ISERROR(VLOOKUP($B181,November!$C$9:$C$1492,1,FALSE)),0,SUM(_xlfn._xlws.FILTER(November!L$9:L$1492,November!$C$9:$C$1492=$B181)))</f>
        <v>0</v>
      </c>
    </row>
    <row r="182" spans="2:11" x14ac:dyDescent="0.3">
      <c r="B182" s="16" t="s">
        <v>14</v>
      </c>
      <c r="C182" s="19" cm="1">
        <f t="array" ref="C182">IF(ISERROR(VLOOKUP($B182,November!$C$9:$C$1492,1,FALSE)),0,SUM(_xlfn._xlws.FILTER(November!D$9:D$1492,November!$C$9:$C$1492=$B182)))</f>
        <v>0</v>
      </c>
      <c r="D182" s="19" cm="1">
        <f t="array" ref="D182">IF(ISERROR(VLOOKUP($B182,November!$C$9:$C$1492,1,FALSE)),0,SUM(_xlfn._xlws.FILTER(November!E$9:E$1492,November!$C$9:$C$1492=$B182)))</f>
        <v>0</v>
      </c>
      <c r="E182" s="19" cm="1">
        <f t="array" ref="E182">IF(ISERROR(VLOOKUP($B182,November!$C$9:$C$1492,1,FALSE)),0,SUM(_xlfn._xlws.FILTER(November!F$9:F$1492,November!$C$9:$C$1492=$B182)))</f>
        <v>0</v>
      </c>
      <c r="F182" s="19" cm="1">
        <f t="array" ref="F182">IF(ISERROR(VLOOKUP($B182,November!$C$9:$C$1492,1,FALSE)),0,SUM(_xlfn._xlws.FILTER(November!G$9:G$1492,November!$C$9:$C$1492=$B182)))</f>
        <v>0</v>
      </c>
      <c r="G182" s="19" cm="1">
        <f t="array" ref="G182">IF(ISERROR(VLOOKUP($B182,November!$C$9:$C$1492,1,FALSE)),0,SUM(_xlfn._xlws.FILTER(November!H$9:H$1492,November!$C$9:$C$1492=$B182)))</f>
        <v>0</v>
      </c>
      <c r="H182" s="19" cm="1">
        <f t="array" ref="H182">IF(ISERROR(VLOOKUP($B182,November!$C$9:$C$1492,1,FALSE)),0,SUM(_xlfn._xlws.FILTER(November!I$9:I$1492,November!$C$9:$C$1492=$B182)))</f>
        <v>0</v>
      </c>
      <c r="I182" s="19" cm="1">
        <f t="array" ref="I182">IF(ISERROR(VLOOKUP($B182,November!$C$9:$C$1492,1,FALSE)),0,SUM(_xlfn._xlws.FILTER(November!J$9:J$1492,November!$C$9:$C$1492=$B182)))</f>
        <v>0</v>
      </c>
      <c r="J182" s="19" cm="1">
        <f t="array" ref="J182">IF(ISERROR(VLOOKUP($B182,November!$C$9:$C$1492,1,FALSE)),0,SUM(_xlfn._xlws.FILTER(November!K$9:K$1492,November!$C$9:$C$1492=$B182)))</f>
        <v>0</v>
      </c>
      <c r="K182" s="19" cm="1">
        <f t="array" ref="K182">IF(ISERROR(VLOOKUP($B182,November!$C$9:$C$1492,1,FALSE)),0,SUM(_xlfn._xlws.FILTER(November!L$9:L$1492,November!$C$9:$C$1492=$B182)))</f>
        <v>0</v>
      </c>
    </row>
    <row r="184" spans="2:11" ht="15.6" x14ac:dyDescent="0.3">
      <c r="B184" s="72" t="s">
        <v>33</v>
      </c>
    </row>
    <row r="185" spans="2:11" ht="100.8" x14ac:dyDescent="0.3">
      <c r="B185" s="1" t="s">
        <v>10</v>
      </c>
      <c r="C185" s="52" t="s">
        <v>2</v>
      </c>
      <c r="D185" s="10" t="s">
        <v>81</v>
      </c>
      <c r="E185" s="2" t="s">
        <v>158</v>
      </c>
      <c r="F185" s="3" t="s">
        <v>82</v>
      </c>
      <c r="G185" s="4" t="s">
        <v>83</v>
      </c>
      <c r="H185" s="5" t="s">
        <v>84</v>
      </c>
      <c r="I185" s="8" t="s">
        <v>159</v>
      </c>
      <c r="J185" s="9" t="s">
        <v>160</v>
      </c>
      <c r="K185" s="20" t="s">
        <v>161</v>
      </c>
    </row>
    <row r="186" spans="2:11" x14ac:dyDescent="0.3">
      <c r="B186" s="11" t="s">
        <v>35</v>
      </c>
      <c r="C186" s="81">
        <f>SUM(C187:C198)</f>
        <v>0</v>
      </c>
      <c r="D186" s="81">
        <f t="shared" ref="D186" si="83">SUM(D187:D198)</f>
        <v>0</v>
      </c>
      <c r="E186" s="81">
        <f t="shared" ref="E186" si="84">SUM(E187:E198)</f>
        <v>0</v>
      </c>
      <c r="F186" s="81">
        <f t="shared" ref="F186" si="85">SUM(F187:F198)</f>
        <v>0</v>
      </c>
      <c r="G186" s="81">
        <f t="shared" ref="G186" si="86">SUM(G187:G198)</f>
        <v>0</v>
      </c>
      <c r="H186" s="81">
        <f t="shared" ref="H186" si="87">SUM(H187:H198)</f>
        <v>0</v>
      </c>
      <c r="I186" s="81">
        <f t="shared" ref="I186" si="88">SUM(I187:I198)</f>
        <v>0</v>
      </c>
      <c r="J186" s="81">
        <f t="shared" ref="J186" si="89">SUM(J187:J198)</f>
        <v>0</v>
      </c>
      <c r="K186" s="81">
        <f t="shared" ref="K186" si="90">SUM(K187:K198)</f>
        <v>0</v>
      </c>
    </row>
    <row r="187" spans="2:11" ht="14.4" customHeight="1" x14ac:dyDescent="0.3">
      <c r="B187" s="16" t="s">
        <v>15</v>
      </c>
      <c r="C187" s="19" cm="1">
        <f t="array" ref="C187">IF(ISERROR(VLOOKUP($B187,Dezember!$C$9:$C$1492,1,FALSE)),0,SUM(_xlfn._xlws.FILTER(Dezember!D$9:D$1492,Dezember!$C$9:$C$1492=$B187)))</f>
        <v>0</v>
      </c>
      <c r="D187" s="19" cm="1">
        <f t="array" ref="D187">IF(ISERROR(VLOOKUP($B187,Dezember!$C$9:$C$1492,1,FALSE)),0,SUM(_xlfn._xlws.FILTER(Dezember!E$9:E$1492,Dezember!$C$9:$C$1492=$B187)))</f>
        <v>0</v>
      </c>
      <c r="E187" s="19" cm="1">
        <f t="array" ref="E187">IF(ISERROR(VLOOKUP($B187,Dezember!$C$9:$C$1492,1,FALSE)),0,SUM(_xlfn._xlws.FILTER(Dezember!F$9:F$1492,Dezember!$C$9:$C$1492=$B187)))</f>
        <v>0</v>
      </c>
      <c r="F187" s="19" cm="1">
        <f t="array" ref="F187">IF(ISERROR(VLOOKUP($B187,Dezember!$C$9:$C$1492,1,FALSE)),0,SUM(_xlfn._xlws.FILTER(Dezember!G$9:G$1492,Dezember!$C$9:$C$1492=$B187)))</f>
        <v>0</v>
      </c>
      <c r="G187" s="19" cm="1">
        <f t="array" ref="G187">IF(ISERROR(VLOOKUP($B187,Dezember!$C$9:$C$1492,1,FALSE)),0,SUM(_xlfn._xlws.FILTER(Dezember!H$9:H$1492,Dezember!$C$9:$C$1492=$B187)))</f>
        <v>0</v>
      </c>
      <c r="H187" s="19" cm="1">
        <f t="array" ref="H187">IF(ISERROR(VLOOKUP($B187,Dezember!$C$9:$C$1492,1,FALSE)),0,SUM(_xlfn._xlws.FILTER(Dezember!I$9:I$1492,Dezember!$C$9:$C$1492=$B187)))</f>
        <v>0</v>
      </c>
      <c r="I187" s="19" cm="1">
        <f t="array" ref="I187">IF(ISERROR(VLOOKUP($B187,Dezember!$C$9:$C$1492,1,FALSE)),0,SUM(_xlfn._xlws.FILTER(Dezember!J$9:J$1492,Dezember!$C$9:$C$1492=$B187)))</f>
        <v>0</v>
      </c>
      <c r="J187" s="19" cm="1">
        <f t="array" ref="J187">IF(ISERROR(VLOOKUP($B187,Dezember!$C$9:$C$1492,1,FALSE)),0,SUM(_xlfn._xlws.FILTER(Dezember!K$9:K$1492,Dezember!$C$9:$C$1492=$B187)))</f>
        <v>0</v>
      </c>
      <c r="K187" s="19" cm="1">
        <f t="array" ref="K187">IF(ISERROR(VLOOKUP($B187,Dezember!$C$9:$C$1492,1,FALSE)),0,SUM(_xlfn._xlws.FILTER(Dezember!L$9:L$1492,Dezember!$C$9:$C$1492=$B187)))</f>
        <v>0</v>
      </c>
    </row>
    <row r="188" spans="2:11" ht="24" x14ac:dyDescent="0.3">
      <c r="B188" s="16" t="s">
        <v>20</v>
      </c>
      <c r="C188" s="19" cm="1">
        <f t="array" ref="C188">IF(ISERROR(VLOOKUP($B188,Dezember!$C$9:$C$1492,1,FALSE)),0,SUM(_xlfn._xlws.FILTER(Dezember!D$9:D$1492,Dezember!$C$9:$C$1492=$B188)))</f>
        <v>0</v>
      </c>
      <c r="D188" s="19" cm="1">
        <f t="array" ref="D188">IF(ISERROR(VLOOKUP($B188,Dezember!$C$9:$C$1492,1,FALSE)),0,SUM(_xlfn._xlws.FILTER(Dezember!E$9:E$1492,Dezember!$C$9:$C$1492=$B188)))</f>
        <v>0</v>
      </c>
      <c r="E188" s="19" cm="1">
        <f t="array" ref="E188">IF(ISERROR(VLOOKUP($B188,Dezember!$C$9:$C$1492,1,FALSE)),0,SUM(_xlfn._xlws.FILTER(Dezember!F$9:F$1492,Dezember!$C$9:$C$1492=$B188)))</f>
        <v>0</v>
      </c>
      <c r="F188" s="19" cm="1">
        <f t="array" ref="F188">IF(ISERROR(VLOOKUP($B188,Dezember!$C$9:$C$1492,1,FALSE)),0,SUM(_xlfn._xlws.FILTER(Dezember!G$9:G$1492,Dezember!$C$9:$C$1492=$B188)))</f>
        <v>0</v>
      </c>
      <c r="G188" s="19" cm="1">
        <f t="array" ref="G188">IF(ISERROR(VLOOKUP($B188,Dezember!$C$9:$C$1492,1,FALSE)),0,SUM(_xlfn._xlws.FILTER(Dezember!H$9:H$1492,Dezember!$C$9:$C$1492=$B188)))</f>
        <v>0</v>
      </c>
      <c r="H188" s="19" cm="1">
        <f t="array" ref="H188">IF(ISERROR(VLOOKUP($B188,Dezember!$C$9:$C$1492,1,FALSE)),0,SUM(_xlfn._xlws.FILTER(Dezember!I$9:I$1492,Dezember!$C$9:$C$1492=$B188)))</f>
        <v>0</v>
      </c>
      <c r="I188" s="19" cm="1">
        <f t="array" ref="I188">IF(ISERROR(VLOOKUP($B188,Dezember!$C$9:$C$1492,1,FALSE)),0,SUM(_xlfn._xlws.FILTER(Dezember!J$9:J$1492,Dezember!$C$9:$C$1492=$B188)))</f>
        <v>0</v>
      </c>
      <c r="J188" s="19" cm="1">
        <f t="array" ref="J188">IF(ISERROR(VLOOKUP($B188,Dezember!$C$9:$C$1492,1,FALSE)),0,SUM(_xlfn._xlws.FILTER(Dezember!K$9:K$1492,Dezember!$C$9:$C$1492=$B188)))</f>
        <v>0</v>
      </c>
      <c r="K188" s="19" cm="1">
        <f t="array" ref="K188">IF(ISERROR(VLOOKUP($B188,Dezember!$C$9:$C$1492,1,FALSE)),0,SUM(_xlfn._xlws.FILTER(Dezember!L$9:L$1492,Dezember!$C$9:$C$1492=$B188)))</f>
        <v>0</v>
      </c>
    </row>
    <row r="189" spans="2:11" ht="14.4" customHeight="1" x14ac:dyDescent="0.3">
      <c r="B189" s="16" t="s">
        <v>19</v>
      </c>
      <c r="C189" s="19" cm="1">
        <f t="array" ref="C189">IF(ISERROR(VLOOKUP($B189,Dezember!$C$9:$C$1492,1,FALSE)),0,SUM(_xlfn._xlws.FILTER(Dezember!D$9:D$1492,Dezember!$C$9:$C$1492=$B189)))</f>
        <v>0</v>
      </c>
      <c r="D189" s="19" cm="1">
        <f t="array" ref="D189">IF(ISERROR(VLOOKUP($B189,Dezember!$C$9:$C$1492,1,FALSE)),0,SUM(_xlfn._xlws.FILTER(Dezember!E$9:E$1492,Dezember!$C$9:$C$1492=$B189)))</f>
        <v>0</v>
      </c>
      <c r="E189" s="19" cm="1">
        <f t="array" ref="E189">IF(ISERROR(VLOOKUP($B189,Dezember!$C$9:$C$1492,1,FALSE)),0,SUM(_xlfn._xlws.FILTER(Dezember!F$9:F$1492,Dezember!$C$9:$C$1492=$B189)))</f>
        <v>0</v>
      </c>
      <c r="F189" s="19" cm="1">
        <f t="array" ref="F189">IF(ISERROR(VLOOKUP($B189,Dezember!$C$9:$C$1492,1,FALSE)),0,SUM(_xlfn._xlws.FILTER(Dezember!G$9:G$1492,Dezember!$C$9:$C$1492=$B189)))</f>
        <v>0</v>
      </c>
      <c r="G189" s="19" cm="1">
        <f t="array" ref="G189">IF(ISERROR(VLOOKUP($B189,Dezember!$C$9:$C$1492,1,FALSE)),0,SUM(_xlfn._xlws.FILTER(Dezember!H$9:H$1492,Dezember!$C$9:$C$1492=$B189)))</f>
        <v>0</v>
      </c>
      <c r="H189" s="19" cm="1">
        <f t="array" ref="H189">IF(ISERROR(VLOOKUP($B189,Dezember!$C$9:$C$1492,1,FALSE)),0,SUM(_xlfn._xlws.FILTER(Dezember!I$9:I$1492,Dezember!$C$9:$C$1492=$B189)))</f>
        <v>0</v>
      </c>
      <c r="I189" s="19" cm="1">
        <f t="array" ref="I189">IF(ISERROR(VLOOKUP($B189,Dezember!$C$9:$C$1492,1,FALSE)),0,SUM(_xlfn._xlws.FILTER(Dezember!J$9:J$1492,Dezember!$C$9:$C$1492=$B189)))</f>
        <v>0</v>
      </c>
      <c r="J189" s="19" cm="1">
        <f t="array" ref="J189">IF(ISERROR(VLOOKUP($B189,Dezember!$C$9:$C$1492,1,FALSE)),0,SUM(_xlfn._xlws.FILTER(Dezember!K$9:K$1492,Dezember!$C$9:$C$1492=$B189)))</f>
        <v>0</v>
      </c>
      <c r="K189" s="19" cm="1">
        <f t="array" ref="K189">IF(ISERROR(VLOOKUP($B189,Dezember!$C$9:$C$1492,1,FALSE)),0,SUM(_xlfn._xlws.FILTER(Dezember!L$9:L$1492,Dezember!$C$9:$C$1492=$B189)))</f>
        <v>0</v>
      </c>
    </row>
    <row r="190" spans="2:11" x14ac:dyDescent="0.3">
      <c r="B190" s="16" t="s">
        <v>11</v>
      </c>
      <c r="C190" s="19" cm="1">
        <f t="array" ref="C190">IF(ISERROR(VLOOKUP($B190,Dezember!$C$9:$C$1492,1,FALSE)),0,SUM(_xlfn._xlws.FILTER(Dezember!D$9:D$1492,Dezember!$C$9:$C$1492=$B190)))</f>
        <v>0</v>
      </c>
      <c r="D190" s="19" cm="1">
        <f t="array" ref="D190">IF(ISERROR(VLOOKUP($B190,Dezember!$C$9:$C$1492,1,FALSE)),0,SUM(_xlfn._xlws.FILTER(Dezember!E$9:E$1492,Dezember!$C$9:$C$1492=$B190)))</f>
        <v>0</v>
      </c>
      <c r="E190" s="19" cm="1">
        <f t="array" ref="E190">IF(ISERROR(VLOOKUP($B190,Dezember!$C$9:$C$1492,1,FALSE)),0,SUM(_xlfn._xlws.FILTER(Dezember!F$9:F$1492,Dezember!$C$9:$C$1492=$B190)))</f>
        <v>0</v>
      </c>
      <c r="F190" s="19" cm="1">
        <f t="array" ref="F190">IF(ISERROR(VLOOKUP($B190,Dezember!$C$9:$C$1492,1,FALSE)),0,SUM(_xlfn._xlws.FILTER(Dezember!G$9:G$1492,Dezember!$C$9:$C$1492=$B190)))</f>
        <v>0</v>
      </c>
      <c r="G190" s="19" cm="1">
        <f t="array" ref="G190">IF(ISERROR(VLOOKUP($B190,Dezember!$C$9:$C$1492,1,FALSE)),0,SUM(_xlfn._xlws.FILTER(Dezember!H$9:H$1492,Dezember!$C$9:$C$1492=$B190)))</f>
        <v>0</v>
      </c>
      <c r="H190" s="19" cm="1">
        <f t="array" ref="H190">IF(ISERROR(VLOOKUP($B190,Dezember!$C$9:$C$1492,1,FALSE)),0,SUM(_xlfn._xlws.FILTER(Dezember!I$9:I$1492,Dezember!$C$9:$C$1492=$B190)))</f>
        <v>0</v>
      </c>
      <c r="I190" s="19" cm="1">
        <f t="array" ref="I190">IF(ISERROR(VLOOKUP($B190,Dezember!$C$9:$C$1492,1,FALSE)),0,SUM(_xlfn._xlws.FILTER(Dezember!J$9:J$1492,Dezember!$C$9:$C$1492=$B190)))</f>
        <v>0</v>
      </c>
      <c r="J190" s="19" cm="1">
        <f t="array" ref="J190">IF(ISERROR(VLOOKUP($B190,Dezember!$C$9:$C$1492,1,FALSE)),0,SUM(_xlfn._xlws.FILTER(Dezember!K$9:K$1492,Dezember!$C$9:$C$1492=$B190)))</f>
        <v>0</v>
      </c>
      <c r="K190" s="19" cm="1">
        <f t="array" ref="K190">IF(ISERROR(VLOOKUP($B190,Dezember!$C$9:$C$1492,1,FALSE)),0,SUM(_xlfn._xlws.FILTER(Dezember!L$9:L$1492,Dezember!$C$9:$C$1492=$B190)))</f>
        <v>0</v>
      </c>
    </row>
    <row r="191" spans="2:11" x14ac:dyDescent="0.3">
      <c r="B191" s="16" t="s">
        <v>12</v>
      </c>
      <c r="C191" s="19" cm="1">
        <f t="array" ref="C191">IF(ISERROR(VLOOKUP($B191,Dezember!$C$9:$C$1492,1,FALSE)),0,SUM(_xlfn._xlws.FILTER(Dezember!D$9:D$1492,Dezember!$C$9:$C$1492=$B191)))</f>
        <v>0</v>
      </c>
      <c r="D191" s="19" cm="1">
        <f t="array" ref="D191">IF(ISERROR(VLOOKUP($B191,Dezember!$C$9:$C$1492,1,FALSE)),0,SUM(_xlfn._xlws.FILTER(Dezember!E$9:E$1492,Dezember!$C$9:$C$1492=$B191)))</f>
        <v>0</v>
      </c>
      <c r="E191" s="19" cm="1">
        <f t="array" ref="E191">IF(ISERROR(VLOOKUP($B191,Dezember!$C$9:$C$1492,1,FALSE)),0,SUM(_xlfn._xlws.FILTER(Dezember!F$9:F$1492,Dezember!$C$9:$C$1492=$B191)))</f>
        <v>0</v>
      </c>
      <c r="F191" s="19" cm="1">
        <f t="array" ref="F191">IF(ISERROR(VLOOKUP($B191,Dezember!$C$9:$C$1492,1,FALSE)),0,SUM(_xlfn._xlws.FILTER(Dezember!G$9:G$1492,Dezember!$C$9:$C$1492=$B191)))</f>
        <v>0</v>
      </c>
      <c r="G191" s="19" cm="1">
        <f t="array" ref="G191">IF(ISERROR(VLOOKUP($B191,Dezember!$C$9:$C$1492,1,FALSE)),0,SUM(_xlfn._xlws.FILTER(Dezember!H$9:H$1492,Dezember!$C$9:$C$1492=$B191)))</f>
        <v>0</v>
      </c>
      <c r="H191" s="19" cm="1">
        <f t="array" ref="H191">IF(ISERROR(VLOOKUP($B191,Dezember!$C$9:$C$1492,1,FALSE)),0,SUM(_xlfn._xlws.FILTER(Dezember!I$9:I$1492,Dezember!$C$9:$C$1492=$B191)))</f>
        <v>0</v>
      </c>
      <c r="I191" s="19" cm="1">
        <f t="array" ref="I191">IF(ISERROR(VLOOKUP($B191,Dezember!$C$9:$C$1492,1,FALSE)),0,SUM(_xlfn._xlws.FILTER(Dezember!J$9:J$1492,Dezember!$C$9:$C$1492=$B191)))</f>
        <v>0</v>
      </c>
      <c r="J191" s="19" cm="1">
        <f t="array" ref="J191">IF(ISERROR(VLOOKUP($B191,Dezember!$C$9:$C$1492,1,FALSE)),0,SUM(_xlfn._xlws.FILTER(Dezember!K$9:K$1492,Dezember!$C$9:$C$1492=$B191)))</f>
        <v>0</v>
      </c>
      <c r="K191" s="19" cm="1">
        <f t="array" ref="K191">IF(ISERROR(VLOOKUP($B191,Dezember!$C$9:$C$1492,1,FALSE)),0,SUM(_xlfn._xlws.FILTER(Dezember!L$9:L$1492,Dezember!$C$9:$C$1492=$B191)))</f>
        <v>0</v>
      </c>
    </row>
    <row r="192" spans="2:11" ht="24" x14ac:dyDescent="0.3">
      <c r="B192" s="16" t="s">
        <v>21</v>
      </c>
      <c r="C192" s="19" cm="1">
        <f t="array" ref="C192">IF(ISERROR(VLOOKUP($B192,Dezember!$C$9:$C$1492,1,FALSE)),0,SUM(_xlfn._xlws.FILTER(Dezember!D$9:D$1492,Dezember!$C$9:$C$1492=$B192)))</f>
        <v>0</v>
      </c>
      <c r="D192" s="19" cm="1">
        <f t="array" ref="D192">IF(ISERROR(VLOOKUP($B192,Dezember!$C$9:$C$1492,1,FALSE)),0,SUM(_xlfn._xlws.FILTER(Dezember!E$9:E$1492,Dezember!$C$9:$C$1492=$B192)))</f>
        <v>0</v>
      </c>
      <c r="E192" s="19" cm="1">
        <f t="array" ref="E192">IF(ISERROR(VLOOKUP($B192,Dezember!$C$9:$C$1492,1,FALSE)),0,SUM(_xlfn._xlws.FILTER(Dezember!F$9:F$1492,Dezember!$C$9:$C$1492=$B192)))</f>
        <v>0</v>
      </c>
      <c r="F192" s="19" cm="1">
        <f t="array" ref="F192">IF(ISERROR(VLOOKUP($B192,Dezember!$C$9:$C$1492,1,FALSE)),0,SUM(_xlfn._xlws.FILTER(Dezember!G$9:G$1492,Dezember!$C$9:$C$1492=$B192)))</f>
        <v>0</v>
      </c>
      <c r="G192" s="19" cm="1">
        <f t="array" ref="G192">IF(ISERROR(VLOOKUP($B192,Dezember!$C$9:$C$1492,1,FALSE)),0,SUM(_xlfn._xlws.FILTER(Dezember!H$9:H$1492,Dezember!$C$9:$C$1492=$B192)))</f>
        <v>0</v>
      </c>
      <c r="H192" s="19" cm="1">
        <f t="array" ref="H192">IF(ISERROR(VLOOKUP($B192,Dezember!$C$9:$C$1492,1,FALSE)),0,SUM(_xlfn._xlws.FILTER(Dezember!I$9:I$1492,Dezember!$C$9:$C$1492=$B192)))</f>
        <v>0</v>
      </c>
      <c r="I192" s="19" cm="1">
        <f t="array" ref="I192">IF(ISERROR(VLOOKUP($B192,Dezember!$C$9:$C$1492,1,FALSE)),0,SUM(_xlfn._xlws.FILTER(Dezember!J$9:J$1492,Dezember!$C$9:$C$1492=$B192)))</f>
        <v>0</v>
      </c>
      <c r="J192" s="19" cm="1">
        <f t="array" ref="J192">IF(ISERROR(VLOOKUP($B192,Dezember!$C$9:$C$1492,1,FALSE)),0,SUM(_xlfn._xlws.FILTER(Dezember!K$9:K$1492,Dezember!$C$9:$C$1492=$B192)))</f>
        <v>0</v>
      </c>
      <c r="K192" s="19" cm="1">
        <f t="array" ref="K192">IF(ISERROR(VLOOKUP($B192,Dezember!$C$9:$C$1492,1,FALSE)),0,SUM(_xlfn._xlws.FILTER(Dezember!L$9:L$1492,Dezember!$C$9:$C$1492=$B192)))</f>
        <v>0</v>
      </c>
    </row>
    <row r="193" spans="2:11" x14ac:dyDescent="0.3">
      <c r="B193" s="16" t="s">
        <v>17</v>
      </c>
      <c r="C193" s="19" cm="1">
        <f t="array" ref="C193">IF(ISERROR(VLOOKUP($B193,Dezember!$C$9:$C$1492,1,FALSE)),0,SUM(_xlfn._xlws.FILTER(Dezember!D$9:D$1492,Dezember!$C$9:$C$1492=$B193)))</f>
        <v>0</v>
      </c>
      <c r="D193" s="19" cm="1">
        <f t="array" ref="D193">IF(ISERROR(VLOOKUP($B193,Dezember!$C$9:$C$1492,1,FALSE)),0,SUM(_xlfn._xlws.FILTER(Dezember!E$9:E$1492,Dezember!$C$9:$C$1492=$B193)))</f>
        <v>0</v>
      </c>
      <c r="E193" s="19" cm="1">
        <f t="array" ref="E193">IF(ISERROR(VLOOKUP($B193,Dezember!$C$9:$C$1492,1,FALSE)),0,SUM(_xlfn._xlws.FILTER(Dezember!F$9:F$1492,Dezember!$C$9:$C$1492=$B193)))</f>
        <v>0</v>
      </c>
      <c r="F193" s="19" cm="1">
        <f t="array" ref="F193">IF(ISERROR(VLOOKUP($B193,Dezember!$C$9:$C$1492,1,FALSE)),0,SUM(_xlfn._xlws.FILTER(Dezember!G$9:G$1492,Dezember!$C$9:$C$1492=$B193)))</f>
        <v>0</v>
      </c>
      <c r="G193" s="19" cm="1">
        <f t="array" ref="G193">IF(ISERROR(VLOOKUP($B193,Dezember!$C$9:$C$1492,1,FALSE)),0,SUM(_xlfn._xlws.FILTER(Dezember!H$9:H$1492,Dezember!$C$9:$C$1492=$B193)))</f>
        <v>0</v>
      </c>
      <c r="H193" s="19" cm="1">
        <f t="array" ref="H193">IF(ISERROR(VLOOKUP($B193,Dezember!$C$9:$C$1492,1,FALSE)),0,SUM(_xlfn._xlws.FILTER(Dezember!I$9:I$1492,Dezember!$C$9:$C$1492=$B193)))</f>
        <v>0</v>
      </c>
      <c r="I193" s="19" cm="1">
        <f t="array" ref="I193">IF(ISERROR(VLOOKUP($B193,Dezember!$C$9:$C$1492,1,FALSE)),0,SUM(_xlfn._xlws.FILTER(Dezember!J$9:J$1492,Dezember!$C$9:$C$1492=$B193)))</f>
        <v>0</v>
      </c>
      <c r="J193" s="19" cm="1">
        <f t="array" ref="J193">IF(ISERROR(VLOOKUP($B193,Dezember!$C$9:$C$1492,1,FALSE)),0,SUM(_xlfn._xlws.FILTER(Dezember!K$9:K$1492,Dezember!$C$9:$C$1492=$B193)))</f>
        <v>0</v>
      </c>
      <c r="K193" s="19" cm="1">
        <f t="array" ref="K193">IF(ISERROR(VLOOKUP($B193,Dezember!$C$9:$C$1492,1,FALSE)),0,SUM(_xlfn._xlws.FILTER(Dezember!L$9:L$1492,Dezember!$C$9:$C$1492=$B193)))</f>
        <v>0</v>
      </c>
    </row>
    <row r="194" spans="2:11" ht="14.4" customHeight="1" x14ac:dyDescent="0.3">
      <c r="B194" s="16" t="s">
        <v>45</v>
      </c>
      <c r="C194" s="19" cm="1">
        <f t="array" ref="C194">IF(ISERROR(VLOOKUP($B194,Dezember!$C$9:$C$1492,1,FALSE)),0,SUM(_xlfn._xlws.FILTER(Dezember!D$9:D$1492,Dezember!$C$9:$C$1492=$B194)))</f>
        <v>0</v>
      </c>
      <c r="D194" s="19" cm="1">
        <f t="array" ref="D194">IF(ISERROR(VLOOKUP($B194,Dezember!$C$9:$C$1492,1,FALSE)),0,SUM(_xlfn._xlws.FILTER(Dezember!E$9:E$1492,Dezember!$C$9:$C$1492=$B194)))</f>
        <v>0</v>
      </c>
      <c r="E194" s="19" cm="1">
        <f t="array" ref="E194">IF(ISERROR(VLOOKUP($B194,Dezember!$C$9:$C$1492,1,FALSE)),0,SUM(_xlfn._xlws.FILTER(Dezember!F$9:F$1492,Dezember!$C$9:$C$1492=$B194)))</f>
        <v>0</v>
      </c>
      <c r="F194" s="19" cm="1">
        <f t="array" ref="F194">IF(ISERROR(VLOOKUP($B194,Dezember!$C$9:$C$1492,1,FALSE)),0,SUM(_xlfn._xlws.FILTER(Dezember!G$9:G$1492,Dezember!$C$9:$C$1492=$B194)))</f>
        <v>0</v>
      </c>
      <c r="G194" s="19" cm="1">
        <f t="array" ref="G194">IF(ISERROR(VLOOKUP($B194,Dezember!$C$9:$C$1492,1,FALSE)),0,SUM(_xlfn._xlws.FILTER(Dezember!H$9:H$1492,Dezember!$C$9:$C$1492=$B194)))</f>
        <v>0</v>
      </c>
      <c r="H194" s="19" cm="1">
        <f t="array" ref="H194">IF(ISERROR(VLOOKUP($B194,Dezember!$C$9:$C$1492,1,FALSE)),0,SUM(_xlfn._xlws.FILTER(Dezember!I$9:I$1492,Dezember!$C$9:$C$1492=$B194)))</f>
        <v>0</v>
      </c>
      <c r="I194" s="19" cm="1">
        <f t="array" ref="I194">IF(ISERROR(VLOOKUP($B194,Dezember!$C$9:$C$1492,1,FALSE)),0,SUM(_xlfn._xlws.FILTER(Dezember!J$9:J$1492,Dezember!$C$9:$C$1492=$B194)))</f>
        <v>0</v>
      </c>
      <c r="J194" s="19" cm="1">
        <f t="array" ref="J194">IF(ISERROR(VLOOKUP($B194,Dezember!$C$9:$C$1492,1,FALSE)),0,SUM(_xlfn._xlws.FILTER(Dezember!K$9:K$1492,Dezember!$C$9:$C$1492=$B194)))</f>
        <v>0</v>
      </c>
      <c r="K194" s="19" cm="1">
        <f t="array" ref="K194">IF(ISERROR(VLOOKUP($B194,Dezember!$C$9:$C$1492,1,FALSE)),0,SUM(_xlfn._xlws.FILTER(Dezember!L$9:L$1492,Dezember!$C$9:$C$1492=$B194)))</f>
        <v>0</v>
      </c>
    </row>
    <row r="195" spans="2:11" ht="14.4" customHeight="1" x14ac:dyDescent="0.3">
      <c r="B195" s="16" t="s">
        <v>22</v>
      </c>
      <c r="C195" s="19" cm="1">
        <f t="array" ref="C195">IF(ISERROR(VLOOKUP($B195,Dezember!$C$9:$C$1492,1,FALSE)),0,SUM(_xlfn._xlws.FILTER(Dezember!D$9:D$1492,Dezember!$C$9:$C$1492=$B195)))</f>
        <v>0</v>
      </c>
      <c r="D195" s="19" cm="1">
        <f t="array" ref="D195">IF(ISERROR(VLOOKUP($B195,Dezember!$C$9:$C$1492,1,FALSE)),0,SUM(_xlfn._xlws.FILTER(Dezember!E$9:E$1492,Dezember!$C$9:$C$1492=$B195)))</f>
        <v>0</v>
      </c>
      <c r="E195" s="19" cm="1">
        <f t="array" ref="E195">IF(ISERROR(VLOOKUP($B195,Dezember!$C$9:$C$1492,1,FALSE)),0,SUM(_xlfn._xlws.FILTER(Dezember!F$9:F$1492,Dezember!$C$9:$C$1492=$B195)))</f>
        <v>0</v>
      </c>
      <c r="F195" s="19" cm="1">
        <f t="array" ref="F195">IF(ISERROR(VLOOKUP($B195,Dezember!$C$9:$C$1492,1,FALSE)),0,SUM(_xlfn._xlws.FILTER(Dezember!G$9:G$1492,Dezember!$C$9:$C$1492=$B195)))</f>
        <v>0</v>
      </c>
      <c r="G195" s="19" cm="1">
        <f t="array" ref="G195">IF(ISERROR(VLOOKUP($B195,Dezember!$C$9:$C$1492,1,FALSE)),0,SUM(_xlfn._xlws.FILTER(Dezember!H$9:H$1492,Dezember!$C$9:$C$1492=$B195)))</f>
        <v>0</v>
      </c>
      <c r="H195" s="19" cm="1">
        <f t="array" ref="H195">IF(ISERROR(VLOOKUP($B195,Dezember!$C$9:$C$1492,1,FALSE)),0,SUM(_xlfn._xlws.FILTER(Dezember!I$9:I$1492,Dezember!$C$9:$C$1492=$B195)))</f>
        <v>0</v>
      </c>
      <c r="I195" s="19" cm="1">
        <f t="array" ref="I195">IF(ISERROR(VLOOKUP($B195,Dezember!$C$9:$C$1492,1,FALSE)),0,SUM(_xlfn._xlws.FILTER(Dezember!J$9:J$1492,Dezember!$C$9:$C$1492=$B195)))</f>
        <v>0</v>
      </c>
      <c r="J195" s="19" cm="1">
        <f t="array" ref="J195">IF(ISERROR(VLOOKUP($B195,Dezember!$C$9:$C$1492,1,FALSE)),0,SUM(_xlfn._xlws.FILTER(Dezember!K$9:K$1492,Dezember!$C$9:$C$1492=$B195)))</f>
        <v>0</v>
      </c>
      <c r="K195" s="19" cm="1">
        <f t="array" ref="K195">IF(ISERROR(VLOOKUP($B195,Dezember!$C$9:$C$1492,1,FALSE)),0,SUM(_xlfn._xlws.FILTER(Dezember!L$9:L$1492,Dezember!$C$9:$C$1492=$B195)))</f>
        <v>0</v>
      </c>
    </row>
    <row r="196" spans="2:11" x14ac:dyDescent="0.3">
      <c r="B196" s="16" t="s">
        <v>13</v>
      </c>
      <c r="C196" s="19" cm="1">
        <f t="array" ref="C196">IF(ISERROR(VLOOKUP($B196,Dezember!$C$9:$C$1492,1,FALSE)),0,SUM(_xlfn._xlws.FILTER(Dezember!D$9:D$1492,Dezember!$C$9:$C$1492=$B196)))</f>
        <v>0</v>
      </c>
      <c r="D196" s="19" cm="1">
        <f t="array" ref="D196">IF(ISERROR(VLOOKUP($B196,Dezember!$C$9:$C$1492,1,FALSE)),0,SUM(_xlfn._xlws.FILTER(Dezember!E$9:E$1492,Dezember!$C$9:$C$1492=$B196)))</f>
        <v>0</v>
      </c>
      <c r="E196" s="19" cm="1">
        <f t="array" ref="E196">IF(ISERROR(VLOOKUP($B196,Dezember!$C$9:$C$1492,1,FALSE)),0,SUM(_xlfn._xlws.FILTER(Dezember!F$9:F$1492,Dezember!$C$9:$C$1492=$B196)))</f>
        <v>0</v>
      </c>
      <c r="F196" s="19" cm="1">
        <f t="array" ref="F196">IF(ISERROR(VLOOKUP($B196,Dezember!$C$9:$C$1492,1,FALSE)),0,SUM(_xlfn._xlws.FILTER(Dezember!G$9:G$1492,Dezember!$C$9:$C$1492=$B196)))</f>
        <v>0</v>
      </c>
      <c r="G196" s="19" cm="1">
        <f t="array" ref="G196">IF(ISERROR(VLOOKUP($B196,Dezember!$C$9:$C$1492,1,FALSE)),0,SUM(_xlfn._xlws.FILTER(Dezember!H$9:H$1492,Dezember!$C$9:$C$1492=$B196)))</f>
        <v>0</v>
      </c>
      <c r="H196" s="19" cm="1">
        <f t="array" ref="H196">IF(ISERROR(VLOOKUP($B196,Dezember!$C$9:$C$1492,1,FALSE)),0,SUM(_xlfn._xlws.FILTER(Dezember!I$9:I$1492,Dezember!$C$9:$C$1492=$B196)))</f>
        <v>0</v>
      </c>
      <c r="I196" s="19" cm="1">
        <f t="array" ref="I196">IF(ISERROR(VLOOKUP($B196,Dezember!$C$9:$C$1492,1,FALSE)),0,SUM(_xlfn._xlws.FILTER(Dezember!J$9:J$1492,Dezember!$C$9:$C$1492=$B196)))</f>
        <v>0</v>
      </c>
      <c r="J196" s="19" cm="1">
        <f t="array" ref="J196">IF(ISERROR(VLOOKUP($B196,Dezember!$C$9:$C$1492,1,FALSE)),0,SUM(_xlfn._xlws.FILTER(Dezember!K$9:K$1492,Dezember!$C$9:$C$1492=$B196)))</f>
        <v>0</v>
      </c>
      <c r="K196" s="19" cm="1">
        <f t="array" ref="K196">IF(ISERROR(VLOOKUP($B196,Dezember!$C$9:$C$1492,1,FALSE)),0,SUM(_xlfn._xlws.FILTER(Dezember!L$9:L$1492,Dezember!$C$9:$C$1492=$B196)))</f>
        <v>0</v>
      </c>
    </row>
    <row r="197" spans="2:11" x14ac:dyDescent="0.3">
      <c r="B197" s="16" t="s">
        <v>18</v>
      </c>
      <c r="C197" s="19" cm="1">
        <f t="array" ref="C197">IF(ISERROR(VLOOKUP($B197,Dezember!$C$9:$C$1492,1,FALSE)),0,SUM(_xlfn._xlws.FILTER(Dezember!D$9:D$1492,Dezember!$C$9:$C$1492=$B197)))</f>
        <v>0</v>
      </c>
      <c r="D197" s="19" cm="1">
        <f t="array" ref="D197">IF(ISERROR(VLOOKUP($B197,Dezember!$C$9:$C$1492,1,FALSE)),0,SUM(_xlfn._xlws.FILTER(Dezember!E$9:E$1492,Dezember!$C$9:$C$1492=$B197)))</f>
        <v>0</v>
      </c>
      <c r="E197" s="19" cm="1">
        <f t="array" ref="E197">IF(ISERROR(VLOOKUP($B197,Dezember!$C$9:$C$1492,1,FALSE)),0,SUM(_xlfn._xlws.FILTER(Dezember!F$9:F$1492,Dezember!$C$9:$C$1492=$B197)))</f>
        <v>0</v>
      </c>
      <c r="F197" s="19" cm="1">
        <f t="array" ref="F197">IF(ISERROR(VLOOKUP($B197,Dezember!$C$9:$C$1492,1,FALSE)),0,SUM(_xlfn._xlws.FILTER(Dezember!G$9:G$1492,Dezember!$C$9:$C$1492=$B197)))</f>
        <v>0</v>
      </c>
      <c r="G197" s="19" cm="1">
        <f t="array" ref="G197">IF(ISERROR(VLOOKUP($B197,Dezember!$C$9:$C$1492,1,FALSE)),0,SUM(_xlfn._xlws.FILTER(Dezember!H$9:H$1492,Dezember!$C$9:$C$1492=$B197)))</f>
        <v>0</v>
      </c>
      <c r="H197" s="19" cm="1">
        <f t="array" ref="H197">IF(ISERROR(VLOOKUP($B197,Dezember!$C$9:$C$1492,1,FALSE)),0,SUM(_xlfn._xlws.FILTER(Dezember!I$9:I$1492,Dezember!$C$9:$C$1492=$B197)))</f>
        <v>0</v>
      </c>
      <c r="I197" s="19" cm="1">
        <f t="array" ref="I197">IF(ISERROR(VLOOKUP($B197,Dezember!$C$9:$C$1492,1,FALSE)),0,SUM(_xlfn._xlws.FILTER(Dezember!J$9:J$1492,Dezember!$C$9:$C$1492=$B197)))</f>
        <v>0</v>
      </c>
      <c r="J197" s="19" cm="1">
        <f t="array" ref="J197">IF(ISERROR(VLOOKUP($B197,Dezember!$C$9:$C$1492,1,FALSE)),0,SUM(_xlfn._xlws.FILTER(Dezember!K$9:K$1492,Dezember!$C$9:$C$1492=$B197)))</f>
        <v>0</v>
      </c>
      <c r="K197" s="19" cm="1">
        <f t="array" ref="K197">IF(ISERROR(VLOOKUP($B197,Dezember!$C$9:$C$1492,1,FALSE)),0,SUM(_xlfn._xlws.FILTER(Dezember!L$9:L$1492,Dezember!$C$9:$C$1492=$B197)))</f>
        <v>0</v>
      </c>
    </row>
    <row r="198" spans="2:11" x14ac:dyDescent="0.3">
      <c r="B198" s="16" t="s">
        <v>14</v>
      </c>
      <c r="C198" s="19" cm="1">
        <f t="array" ref="C198">IF(ISERROR(VLOOKUP($B198,Dezember!$C$9:$C$1492,1,FALSE)),0,SUM(_xlfn._xlws.FILTER(Dezember!D$9:D$1492,Dezember!$C$9:$C$1492=$B198)))</f>
        <v>0</v>
      </c>
      <c r="D198" s="19" cm="1">
        <f t="array" ref="D198">IF(ISERROR(VLOOKUP($B198,Dezember!$C$9:$C$1492,1,FALSE)),0,SUM(_xlfn._xlws.FILTER(Dezember!E$9:E$1492,Dezember!$C$9:$C$1492=$B198)))</f>
        <v>0</v>
      </c>
      <c r="E198" s="19" cm="1">
        <f t="array" ref="E198">IF(ISERROR(VLOOKUP($B198,Dezember!$C$9:$C$1492,1,FALSE)),0,SUM(_xlfn._xlws.FILTER(Dezember!F$9:F$1492,Dezember!$C$9:$C$1492=$B198)))</f>
        <v>0</v>
      </c>
      <c r="F198" s="19" cm="1">
        <f t="array" ref="F198">IF(ISERROR(VLOOKUP($B198,Dezember!$C$9:$C$1492,1,FALSE)),0,SUM(_xlfn._xlws.FILTER(Dezember!G$9:G$1492,Dezember!$C$9:$C$1492=$B198)))</f>
        <v>0</v>
      </c>
      <c r="G198" s="19" cm="1">
        <f t="array" ref="G198">IF(ISERROR(VLOOKUP($B198,Dezember!$C$9:$C$1492,1,FALSE)),0,SUM(_xlfn._xlws.FILTER(Dezember!H$9:H$1492,Dezember!$C$9:$C$1492=$B198)))</f>
        <v>0</v>
      </c>
      <c r="H198" s="19" cm="1">
        <f t="array" ref="H198">IF(ISERROR(VLOOKUP($B198,Dezember!$C$9:$C$1492,1,FALSE)),0,SUM(_xlfn._xlws.FILTER(Dezember!I$9:I$1492,Dezember!$C$9:$C$1492=$B198)))</f>
        <v>0</v>
      </c>
      <c r="I198" s="19" cm="1">
        <f t="array" ref="I198">IF(ISERROR(VLOOKUP($B198,Dezember!$C$9:$C$1492,1,FALSE)),0,SUM(_xlfn._xlws.FILTER(Dezember!J$9:J$1492,Dezember!$C$9:$C$1492=$B198)))</f>
        <v>0</v>
      </c>
      <c r="J198" s="19" cm="1">
        <f t="array" ref="J198">IF(ISERROR(VLOOKUP($B198,Dezember!$C$9:$C$1492,1,FALSE)),0,SUM(_xlfn._xlws.FILTER(Dezember!K$9:K$1492,Dezember!$C$9:$C$1492=$B198)))</f>
        <v>0</v>
      </c>
      <c r="K198" s="19" cm="1">
        <f t="array" ref="K198">IF(ISERROR(VLOOKUP($B198,Dezember!$C$9:$C$1492,1,FALSE)),0,SUM(_xlfn._xlws.FILTER(Dezember!L$9:L$1492,Dezember!$C$9:$C$1492=$B198)))</f>
        <v>0</v>
      </c>
    </row>
  </sheetData>
  <sheetProtection algorithmName="SHA-512" hashValue="VLUePox/hemeaMgr8g5/laGasiSNYD3PD0ym7wJCIlU7am/4CPBwHZUqiM/jMmBjQy8f6aqeVgYP1EOo4mHJWQ==" saltValue="pjhM2ZqM6kekIWeRGTEBfQ==" spinCount="100000" sheet="1" objects="1" scenarios="1" selectLockedCells="1" selectUnlockedCells="1"/>
  <mergeCells count="2">
    <mergeCell ref="A4:B4"/>
    <mergeCell ref="C4:F4"/>
  </mergeCells>
  <conditionalFormatting sqref="C11:K22 I12:I23">
    <cfRule type="cellIs" dxfId="12" priority="38" operator="equal">
      <formula>0</formula>
    </cfRule>
  </conditionalFormatting>
  <conditionalFormatting sqref="C27:K38">
    <cfRule type="cellIs" dxfId="11" priority="36" operator="equal">
      <formula>0</formula>
    </cfRule>
  </conditionalFormatting>
  <conditionalFormatting sqref="C43:K54">
    <cfRule type="cellIs" dxfId="10" priority="35" operator="equal">
      <formula>0</formula>
    </cfRule>
  </conditionalFormatting>
  <conditionalFormatting sqref="C59:K70">
    <cfRule type="cellIs" dxfId="9" priority="34" operator="equal">
      <formula>0</formula>
    </cfRule>
  </conditionalFormatting>
  <conditionalFormatting sqref="C75:K86">
    <cfRule type="cellIs" dxfId="8" priority="33" operator="equal">
      <formula>0</formula>
    </cfRule>
  </conditionalFormatting>
  <conditionalFormatting sqref="C91:K102">
    <cfRule type="cellIs" dxfId="7" priority="32" operator="equal">
      <formula>0</formula>
    </cfRule>
  </conditionalFormatting>
  <conditionalFormatting sqref="C107:K118">
    <cfRule type="cellIs" dxfId="6" priority="31" operator="equal">
      <formula>0</formula>
    </cfRule>
  </conditionalFormatting>
  <conditionalFormatting sqref="C123:K134">
    <cfRule type="cellIs" dxfId="5" priority="30" operator="equal">
      <formula>0</formula>
    </cfRule>
  </conditionalFormatting>
  <conditionalFormatting sqref="C139:K150">
    <cfRule type="cellIs" dxfId="4" priority="29" operator="equal">
      <formula>0</formula>
    </cfRule>
  </conditionalFormatting>
  <conditionalFormatting sqref="C155:K166">
    <cfRule type="cellIs" dxfId="3" priority="28" operator="equal">
      <formula>0</formula>
    </cfRule>
  </conditionalFormatting>
  <conditionalFormatting sqref="C171:K182">
    <cfRule type="cellIs" dxfId="2" priority="27" operator="equal">
      <formula>0</formula>
    </cfRule>
  </conditionalFormatting>
  <conditionalFormatting sqref="C187:K198">
    <cfRule type="cellIs" dxfId="1" priority="26" operator="equal">
      <formula>0</formula>
    </cfRule>
  </conditionalFormatting>
  <conditionalFormatting sqref="O10:V10 O11:W22">
    <cfRule type="cellIs" dxfId="0" priority="1" operator="equal">
      <formula>0</formula>
    </cfRule>
  </conditionalFormatting>
  <pageMargins left="0.7" right="0.7" top="0.78740157499999996" bottom="0.78740157499999996"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10FD6-FD29-4AD4-A3EF-0F491E9095EF}">
  <sheetPr codeName="Tabelle5"/>
  <dimension ref="A1:L5983"/>
  <sheetViews>
    <sheetView tabSelected="1" workbookViewId="0">
      <pane ySplit="6" topLeftCell="A7" activePane="bottomLeft" state="frozen"/>
      <selection activeCell="B1" sqref="B1"/>
      <selection pane="bottomLeft" activeCell="H20" sqref="H20"/>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1093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3.6"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8" t="s">
        <v>171</v>
      </c>
      <c r="C4" s="188"/>
      <c r="D4" s="188"/>
      <c r="E4" s="188"/>
      <c r="F4" s="188"/>
      <c r="G4" s="189" t="s">
        <v>6</v>
      </c>
      <c r="H4" s="189"/>
      <c r="I4" s="189"/>
      <c r="J4" s="181" t="s">
        <v>16</v>
      </c>
      <c r="K4" s="181"/>
      <c r="L4" s="182"/>
    </row>
    <row r="5" spans="1:12" ht="30.6" customHeight="1" x14ac:dyDescent="0.35">
      <c r="A5" s="190" t="s">
        <v>144</v>
      </c>
      <c r="B5" s="191"/>
      <c r="C5" s="191"/>
      <c r="D5" s="191"/>
      <c r="E5" s="191"/>
      <c r="F5" s="191"/>
      <c r="G5" s="191"/>
      <c r="H5" s="191"/>
      <c r="I5" s="191"/>
      <c r="J5" s="183">
        <f>D8</f>
        <v>201.7</v>
      </c>
      <c r="K5" s="183"/>
      <c r="L5" s="184"/>
    </row>
    <row r="6" spans="1:12" ht="115.2" x14ac:dyDescent="0.3">
      <c r="A6" s="95" t="s">
        <v>0</v>
      </c>
      <c r="B6" s="96" t="s">
        <v>1</v>
      </c>
      <c r="C6" s="96" t="s">
        <v>10</v>
      </c>
      <c r="D6" s="118" t="s">
        <v>76</v>
      </c>
      <c r="E6" s="97" t="s">
        <v>9</v>
      </c>
      <c r="F6" s="98" t="s">
        <v>162</v>
      </c>
      <c r="G6" s="99" t="s">
        <v>39</v>
      </c>
      <c r="H6" s="100" t="s">
        <v>37</v>
      </c>
      <c r="I6" s="101" t="s">
        <v>163</v>
      </c>
      <c r="J6" s="102" t="s">
        <v>164</v>
      </c>
      <c r="K6" s="103" t="s">
        <v>165</v>
      </c>
      <c r="L6" s="104" t="s">
        <v>166</v>
      </c>
    </row>
    <row r="7" spans="1:12" ht="62.4" customHeight="1" x14ac:dyDescent="0.3">
      <c r="A7" s="105" t="s">
        <v>7</v>
      </c>
      <c r="B7" s="106" t="s">
        <v>8</v>
      </c>
      <c r="C7" s="106" t="s">
        <v>36</v>
      </c>
      <c r="D7" s="117" t="s">
        <v>74</v>
      </c>
      <c r="E7" s="185" t="s">
        <v>73</v>
      </c>
      <c r="F7" s="185"/>
      <c r="G7" s="185"/>
      <c r="H7" s="185"/>
      <c r="I7" s="185"/>
      <c r="J7" s="185" t="s">
        <v>75</v>
      </c>
      <c r="K7" s="186"/>
      <c r="L7" s="187"/>
    </row>
    <row r="8" spans="1:12" ht="18.75" customHeight="1" x14ac:dyDescent="0.3">
      <c r="A8" s="95"/>
      <c r="B8" s="96"/>
      <c r="C8" s="96"/>
      <c r="D8" s="107">
        <f>SUM(D9:D5004)</f>
        <v>201.7</v>
      </c>
      <c r="E8" s="108">
        <f t="shared" ref="E8:K8" si="0">SUM(E9:E5004)</f>
        <v>1.8</v>
      </c>
      <c r="F8" s="108">
        <f t="shared" si="0"/>
        <v>6</v>
      </c>
      <c r="G8" s="108">
        <f t="shared" si="0"/>
        <v>19</v>
      </c>
      <c r="H8" s="108">
        <f t="shared" si="0"/>
        <v>17.899999999999999</v>
      </c>
      <c r="I8" s="108">
        <f t="shared" si="0"/>
        <v>0</v>
      </c>
      <c r="J8" s="108">
        <f t="shared" si="0"/>
        <v>23</v>
      </c>
      <c r="K8" s="108">
        <f t="shared" si="0"/>
        <v>119</v>
      </c>
      <c r="L8" s="109">
        <f>SUM(L9:L5004)</f>
        <v>0</v>
      </c>
    </row>
    <row r="9" spans="1:12" x14ac:dyDescent="0.3">
      <c r="A9" s="6" t="s">
        <v>169</v>
      </c>
      <c r="B9" s="6" t="s">
        <v>170</v>
      </c>
      <c r="C9" s="6" t="s">
        <v>15</v>
      </c>
      <c r="D9" s="15">
        <v>15</v>
      </c>
      <c r="E9" s="7"/>
      <c r="F9" s="7"/>
      <c r="G9" s="7"/>
      <c r="H9" s="7"/>
      <c r="I9" s="7"/>
      <c r="J9" s="7"/>
      <c r="K9" s="7"/>
      <c r="L9" s="45"/>
    </row>
    <row r="10" spans="1:12" x14ac:dyDescent="0.3">
      <c r="A10" s="14" t="s">
        <v>169</v>
      </c>
      <c r="B10" s="6" t="s">
        <v>170</v>
      </c>
      <c r="C10" s="6" t="s">
        <v>15</v>
      </c>
      <c r="D10" s="15">
        <v>1.8</v>
      </c>
      <c r="E10" s="7">
        <v>1.8</v>
      </c>
      <c r="F10" s="7"/>
      <c r="G10" s="7"/>
      <c r="H10" s="7"/>
      <c r="I10" s="7"/>
      <c r="J10" s="7"/>
      <c r="K10" s="7"/>
      <c r="L10" s="45"/>
    </row>
    <row r="11" spans="1:12" x14ac:dyDescent="0.3">
      <c r="A11" s="6" t="s">
        <v>169</v>
      </c>
      <c r="B11" s="6" t="s">
        <v>170</v>
      </c>
      <c r="C11" s="6" t="s">
        <v>19</v>
      </c>
      <c r="D11" s="15">
        <v>6</v>
      </c>
      <c r="E11" s="7"/>
      <c r="F11" s="7">
        <v>6</v>
      </c>
      <c r="G11" s="7"/>
      <c r="H11" s="7"/>
      <c r="I11" s="7"/>
      <c r="J11" s="7"/>
      <c r="K11" s="7"/>
      <c r="L11" s="45"/>
    </row>
    <row r="12" spans="1:12" x14ac:dyDescent="0.3">
      <c r="A12" s="14" t="s">
        <v>169</v>
      </c>
      <c r="B12" s="6" t="s">
        <v>170</v>
      </c>
      <c r="C12" s="6" t="s">
        <v>21</v>
      </c>
      <c r="D12" s="15">
        <v>19</v>
      </c>
      <c r="E12" s="7"/>
      <c r="F12" s="7"/>
      <c r="G12" s="7">
        <v>19</v>
      </c>
      <c r="H12" s="7"/>
      <c r="I12" s="7"/>
      <c r="J12" s="7"/>
      <c r="K12" s="7"/>
      <c r="L12" s="45"/>
    </row>
    <row r="13" spans="1:12" x14ac:dyDescent="0.3">
      <c r="A13" s="6" t="s">
        <v>169</v>
      </c>
      <c r="B13" s="6" t="s">
        <v>170</v>
      </c>
      <c r="C13" s="6" t="s">
        <v>19</v>
      </c>
      <c r="D13" s="15">
        <v>13.4</v>
      </c>
      <c r="E13" s="7"/>
      <c r="F13" s="7"/>
      <c r="G13" s="7"/>
      <c r="H13" s="7">
        <v>13.4</v>
      </c>
      <c r="I13" s="7"/>
      <c r="J13" s="7"/>
      <c r="K13" s="7"/>
      <c r="L13" s="45"/>
    </row>
    <row r="14" spans="1:12" x14ac:dyDescent="0.3">
      <c r="A14" s="14" t="s">
        <v>169</v>
      </c>
      <c r="B14" s="6" t="s">
        <v>170</v>
      </c>
      <c r="C14" s="6" t="s">
        <v>20</v>
      </c>
      <c r="D14" s="15">
        <v>4.5</v>
      </c>
      <c r="E14" s="7"/>
      <c r="F14" s="7"/>
      <c r="G14" s="7"/>
      <c r="H14" s="7">
        <v>4.5</v>
      </c>
      <c r="I14" s="7"/>
      <c r="J14" s="7"/>
      <c r="K14" s="7"/>
      <c r="L14" s="45"/>
    </row>
    <row r="15" spans="1:12" x14ac:dyDescent="0.3">
      <c r="A15" s="6" t="s">
        <v>169</v>
      </c>
      <c r="B15" s="6" t="s">
        <v>170</v>
      </c>
      <c r="C15" s="6" t="s">
        <v>17</v>
      </c>
      <c r="D15" s="15">
        <v>23</v>
      </c>
      <c r="E15" s="7"/>
      <c r="F15" s="7"/>
      <c r="G15" s="7"/>
      <c r="H15" s="7"/>
      <c r="I15" s="7"/>
      <c r="J15" s="7">
        <v>23</v>
      </c>
      <c r="K15" s="7"/>
      <c r="L15" s="45"/>
    </row>
    <row r="16" spans="1:12" x14ac:dyDescent="0.3">
      <c r="A16" s="14" t="s">
        <v>169</v>
      </c>
      <c r="B16" s="6" t="s">
        <v>170</v>
      </c>
      <c r="C16" s="6" t="s">
        <v>13</v>
      </c>
      <c r="D16" s="15">
        <v>119</v>
      </c>
      <c r="E16" s="7"/>
      <c r="F16" s="7"/>
      <c r="G16" s="7"/>
      <c r="H16" s="7"/>
      <c r="I16" s="7"/>
      <c r="J16" s="7"/>
      <c r="K16" s="7">
        <v>119</v>
      </c>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6"/>
      <c r="B24" s="14"/>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6"/>
      <c r="B27" s="14"/>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6"/>
      <c r="B29" s="6"/>
      <c r="C29" s="6"/>
      <c r="D29" s="15"/>
      <c r="E29" s="7"/>
      <c r="F29" s="7"/>
      <c r="G29" s="7"/>
      <c r="H29" s="7"/>
      <c r="I29" s="7"/>
      <c r="J29" s="7"/>
      <c r="K29" s="7"/>
      <c r="L29" s="45"/>
    </row>
    <row r="30" spans="1:12" x14ac:dyDescent="0.3">
      <c r="A30" s="46"/>
      <c r="B30" s="14"/>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BS0c9NaIoSsziC9UDdvf+YljjH5t6bI7Jth81fiW1rLxFi9+cqjwzy2LTQbHTGjrg0zapcijxCq42lNgL4zS5A==" saltValue="qxD9ftUuS6wXmvoB/bDIoQ==" spinCount="100000" sheet="1" objects="1" scenarios="1" selectLockedCells="1"/>
  <mergeCells count="7">
    <mergeCell ref="J4:L4"/>
    <mergeCell ref="J5:L5"/>
    <mergeCell ref="E7:I7"/>
    <mergeCell ref="J7:L7"/>
    <mergeCell ref="B4:F4"/>
    <mergeCell ref="G4:I4"/>
    <mergeCell ref="A5:I5"/>
  </mergeCells>
  <dataValidations count="2">
    <dataValidation type="list" allowBlank="1" showInputMessage="1" showErrorMessage="1" sqref="C17:C5004" xr:uid="{7EE1058D-2772-4AF0-96B6-D53496F6F683}">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 type="list" allowBlank="1" showInputMessage="1" showErrorMessage="1" sqref="C9:C16" xr:uid="{C2DB67F4-1901-4906-9628-DF5BAD32E0E1}">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Wurstwaren",Fisch,Konserven,Öle/Fette (ohne Butter),Kaffee/Tee,Getränke,Sonstige</x12ac:list>
        </mc:Choice>
        <mc:Fallback>
          <formula1>"Kartoffeln/Kartoffelprodukte,Getreide- und Trockenprodukte,Molkereiprodukte, Eier,Gemüse/Salate,Obst/Säfte,Fleisch, Fleisch- und Wurstwaren,Fisch,Konserven,Öle/Fette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4D81E-D762-4346-9677-680457FE13B7}">
  <sheetPr codeName="Tabelle6"/>
  <dimension ref="A1:M5983"/>
  <sheetViews>
    <sheetView workbookViewId="0">
      <pane ySplit="6" topLeftCell="A7" activePane="bottomLeft" state="frozen"/>
      <selection pane="bottomLeft" activeCell="F22" sqref="F22"/>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3" width="11.5546875" style="92" customWidth="1"/>
    <col min="14" max="16384" width="11.5546875" style="92"/>
  </cols>
  <sheetData>
    <row r="1" spans="1:13" s="113" customFormat="1" x14ac:dyDescent="0.3">
      <c r="A1" s="112"/>
      <c r="B1" s="112"/>
      <c r="C1" s="112"/>
      <c r="D1" s="112"/>
      <c r="E1" s="112"/>
      <c r="F1" s="112"/>
      <c r="G1" s="112"/>
      <c r="H1" s="112"/>
      <c r="I1" s="112"/>
      <c r="J1" s="112"/>
      <c r="K1" s="112"/>
      <c r="L1" s="112"/>
    </row>
    <row r="2" spans="1:13" s="113" customFormat="1" ht="33" customHeight="1" x14ac:dyDescent="0.3">
      <c r="A2" s="112"/>
      <c r="B2" s="112"/>
      <c r="C2" s="112"/>
      <c r="D2" s="112"/>
      <c r="E2" s="112"/>
      <c r="F2" s="112"/>
      <c r="G2" s="112"/>
      <c r="H2" s="112"/>
      <c r="I2" s="112"/>
      <c r="J2" s="112"/>
      <c r="K2" s="112"/>
      <c r="L2" s="112"/>
    </row>
    <row r="3" spans="1:13" ht="15" thickBot="1" x14ac:dyDescent="0.35">
      <c r="M3" s="93"/>
    </row>
    <row r="4" spans="1:13" ht="36" customHeight="1" x14ac:dyDescent="0.3">
      <c r="A4" s="110" t="s">
        <v>105</v>
      </c>
      <c r="B4" s="181" t="str">
        <f>Januar!B4</f>
        <v>Musterfirma AG</v>
      </c>
      <c r="C4" s="181"/>
      <c r="D4" s="181"/>
      <c r="E4" s="181"/>
      <c r="F4" s="181"/>
      <c r="G4" s="189" t="s">
        <v>6</v>
      </c>
      <c r="H4" s="189"/>
      <c r="I4" s="189"/>
      <c r="J4" s="181" t="s">
        <v>23</v>
      </c>
      <c r="K4" s="181"/>
      <c r="L4" s="182"/>
    </row>
    <row r="5" spans="1:13" ht="30.6" customHeight="1" x14ac:dyDescent="0.35">
      <c r="A5" s="190" t="s">
        <v>144</v>
      </c>
      <c r="B5" s="191"/>
      <c r="C5" s="191"/>
      <c r="D5" s="191"/>
      <c r="E5" s="191"/>
      <c r="F5" s="191"/>
      <c r="G5" s="191"/>
      <c r="H5" s="191"/>
      <c r="I5" s="191"/>
      <c r="J5" s="183">
        <f>D8</f>
        <v>201.7</v>
      </c>
      <c r="K5" s="183"/>
      <c r="L5" s="184"/>
    </row>
    <row r="6" spans="1:13" ht="115.2" x14ac:dyDescent="0.3">
      <c r="A6" s="95" t="s">
        <v>0</v>
      </c>
      <c r="B6" s="96" t="s">
        <v>1</v>
      </c>
      <c r="C6" s="96" t="s">
        <v>10</v>
      </c>
      <c r="D6" s="118" t="s">
        <v>76</v>
      </c>
      <c r="E6" s="97" t="s">
        <v>9</v>
      </c>
      <c r="F6" s="98" t="s">
        <v>162</v>
      </c>
      <c r="G6" s="99" t="s">
        <v>39</v>
      </c>
      <c r="H6" s="100" t="s">
        <v>37</v>
      </c>
      <c r="I6" s="101" t="s">
        <v>163</v>
      </c>
      <c r="J6" s="102" t="s">
        <v>164</v>
      </c>
      <c r="K6" s="103" t="s">
        <v>165</v>
      </c>
      <c r="L6" s="104" t="s">
        <v>166</v>
      </c>
    </row>
    <row r="7" spans="1:13" s="125" customFormat="1" ht="62.4" customHeight="1" x14ac:dyDescent="0.3">
      <c r="A7" s="105" t="s">
        <v>7</v>
      </c>
      <c r="B7" s="106" t="s">
        <v>8</v>
      </c>
      <c r="C7" s="106" t="s">
        <v>36</v>
      </c>
      <c r="D7" s="117" t="s">
        <v>74</v>
      </c>
      <c r="E7" s="185" t="s">
        <v>73</v>
      </c>
      <c r="F7" s="185"/>
      <c r="G7" s="185"/>
      <c r="H7" s="185"/>
      <c r="I7" s="185"/>
      <c r="J7" s="185" t="s">
        <v>75</v>
      </c>
      <c r="K7" s="185"/>
      <c r="L7" s="192"/>
    </row>
    <row r="8" spans="1:13" ht="18.75" customHeight="1" x14ac:dyDescent="0.3">
      <c r="A8" s="95"/>
      <c r="B8" s="96"/>
      <c r="C8" s="96"/>
      <c r="D8" s="107">
        <f>SUM(D9:D5004)</f>
        <v>201.7</v>
      </c>
      <c r="E8" s="108">
        <f t="shared" ref="E8:L8" si="0">SUM(E9:E5004)</f>
        <v>1.8</v>
      </c>
      <c r="F8" s="108">
        <f t="shared" si="0"/>
        <v>6</v>
      </c>
      <c r="G8" s="108">
        <f t="shared" si="0"/>
        <v>19</v>
      </c>
      <c r="H8" s="108">
        <f t="shared" si="0"/>
        <v>17.899999999999999</v>
      </c>
      <c r="I8" s="108">
        <f t="shared" si="0"/>
        <v>0</v>
      </c>
      <c r="J8" s="108">
        <f t="shared" si="0"/>
        <v>23</v>
      </c>
      <c r="K8" s="108">
        <f t="shared" si="0"/>
        <v>119</v>
      </c>
      <c r="L8" s="109">
        <f t="shared" si="0"/>
        <v>0</v>
      </c>
    </row>
    <row r="9" spans="1:13" x14ac:dyDescent="0.3">
      <c r="A9" s="6" t="s">
        <v>169</v>
      </c>
      <c r="B9" s="6" t="s">
        <v>170</v>
      </c>
      <c r="C9" s="6" t="s">
        <v>15</v>
      </c>
      <c r="D9" s="15">
        <v>16.8</v>
      </c>
      <c r="E9" s="7">
        <v>1.8</v>
      </c>
      <c r="F9" s="7"/>
      <c r="G9" s="7"/>
      <c r="H9" s="7"/>
      <c r="I9" s="7"/>
      <c r="J9" s="7"/>
      <c r="K9" s="7"/>
      <c r="L9" s="45"/>
    </row>
    <row r="10" spans="1:13" x14ac:dyDescent="0.3">
      <c r="A10" s="6" t="s">
        <v>169</v>
      </c>
      <c r="B10" s="6" t="s">
        <v>170</v>
      </c>
      <c r="C10" s="6" t="s">
        <v>19</v>
      </c>
      <c r="D10" s="15">
        <v>19.399999999999999</v>
      </c>
      <c r="E10" s="7"/>
      <c r="F10" s="7">
        <v>6</v>
      </c>
      <c r="G10" s="7"/>
      <c r="H10" s="7">
        <v>13.4</v>
      </c>
      <c r="I10" s="7"/>
      <c r="J10" s="7"/>
      <c r="K10" s="7"/>
      <c r="L10" s="45"/>
    </row>
    <row r="11" spans="1:13" x14ac:dyDescent="0.3">
      <c r="A11" s="14" t="s">
        <v>169</v>
      </c>
      <c r="B11" s="6" t="s">
        <v>170</v>
      </c>
      <c r="C11" s="6" t="s">
        <v>21</v>
      </c>
      <c r="D11" s="15">
        <v>19</v>
      </c>
      <c r="E11" s="7"/>
      <c r="F11" s="7"/>
      <c r="G11" s="7">
        <v>19</v>
      </c>
      <c r="H11" s="7"/>
      <c r="I11" s="7"/>
      <c r="J11" s="7"/>
      <c r="K11" s="7"/>
      <c r="L11" s="45"/>
    </row>
    <row r="12" spans="1:13" x14ac:dyDescent="0.3">
      <c r="A12" s="14" t="s">
        <v>169</v>
      </c>
      <c r="B12" s="6" t="s">
        <v>170</v>
      </c>
      <c r="C12" s="6" t="s">
        <v>20</v>
      </c>
      <c r="D12" s="15">
        <v>4.5</v>
      </c>
      <c r="E12" s="7"/>
      <c r="F12" s="7"/>
      <c r="G12" s="7"/>
      <c r="H12" s="7">
        <v>4.5</v>
      </c>
      <c r="I12" s="7"/>
      <c r="J12" s="7"/>
      <c r="K12" s="7"/>
      <c r="L12" s="45"/>
    </row>
    <row r="13" spans="1:13" x14ac:dyDescent="0.3">
      <c r="A13" s="6" t="s">
        <v>169</v>
      </c>
      <c r="B13" s="6" t="s">
        <v>170</v>
      </c>
      <c r="C13" s="6" t="s">
        <v>17</v>
      </c>
      <c r="D13" s="15">
        <v>23</v>
      </c>
      <c r="E13" s="7"/>
      <c r="F13" s="7"/>
      <c r="G13" s="7"/>
      <c r="H13" s="7"/>
      <c r="I13" s="7"/>
      <c r="J13" s="7">
        <v>23</v>
      </c>
      <c r="K13" s="7"/>
      <c r="L13" s="45"/>
    </row>
    <row r="14" spans="1:13" x14ac:dyDescent="0.3">
      <c r="A14" s="14" t="s">
        <v>169</v>
      </c>
      <c r="B14" s="6" t="s">
        <v>170</v>
      </c>
      <c r="C14" s="6" t="s">
        <v>13</v>
      </c>
      <c r="D14" s="15">
        <v>119</v>
      </c>
      <c r="E14" s="7"/>
      <c r="F14" s="7"/>
      <c r="G14" s="7"/>
      <c r="H14" s="7"/>
      <c r="I14" s="7"/>
      <c r="J14" s="7"/>
      <c r="K14" s="7">
        <v>119</v>
      </c>
      <c r="L14" s="45"/>
    </row>
    <row r="15" spans="1:13" x14ac:dyDescent="0.3">
      <c r="A15" s="46"/>
      <c r="B15" s="6"/>
      <c r="C15" s="6"/>
      <c r="D15" s="7"/>
      <c r="E15" s="7"/>
      <c r="F15" s="7"/>
      <c r="G15" s="7"/>
      <c r="H15" s="7"/>
      <c r="I15" s="7"/>
      <c r="J15" s="7"/>
      <c r="K15" s="7"/>
      <c r="L15" s="45"/>
    </row>
    <row r="16" spans="1:13" x14ac:dyDescent="0.3">
      <c r="A16" s="44"/>
      <c r="B16" s="14"/>
      <c r="C16" s="6"/>
      <c r="D16" s="7"/>
      <c r="E16" s="7"/>
      <c r="F16" s="7"/>
      <c r="G16" s="7"/>
      <c r="H16" s="7"/>
      <c r="I16" s="7"/>
      <c r="J16" s="7"/>
      <c r="K16" s="7"/>
      <c r="L16" s="45"/>
    </row>
    <row r="17" spans="1:12" x14ac:dyDescent="0.3">
      <c r="A17" s="44"/>
      <c r="B17" s="6"/>
      <c r="C17" s="6"/>
      <c r="D17" s="7"/>
      <c r="E17" s="7"/>
      <c r="F17" s="7"/>
      <c r="G17" s="7"/>
      <c r="H17" s="7"/>
      <c r="I17" s="7"/>
      <c r="J17" s="7"/>
      <c r="K17" s="7"/>
      <c r="L17" s="45"/>
    </row>
    <row r="18" spans="1:12" x14ac:dyDescent="0.3">
      <c r="A18" s="44"/>
      <c r="B18" s="6"/>
      <c r="C18" s="6"/>
      <c r="D18" s="7"/>
      <c r="E18" s="7"/>
      <c r="F18" s="7"/>
      <c r="G18" s="7"/>
      <c r="H18" s="7"/>
      <c r="I18" s="7"/>
      <c r="J18" s="7"/>
      <c r="K18" s="7"/>
      <c r="L18" s="45"/>
    </row>
    <row r="19" spans="1:12" x14ac:dyDescent="0.3">
      <c r="A19" s="44"/>
      <c r="B19" s="6"/>
      <c r="C19" s="6"/>
      <c r="D19" s="7"/>
      <c r="E19" s="7"/>
      <c r="F19" s="7"/>
      <c r="G19" s="7"/>
      <c r="H19" s="7"/>
      <c r="I19" s="7"/>
      <c r="J19" s="7"/>
      <c r="K19" s="7"/>
      <c r="L19" s="45"/>
    </row>
    <row r="20" spans="1:12" x14ac:dyDescent="0.3">
      <c r="A20" s="46"/>
      <c r="B20" s="14"/>
      <c r="C20" s="6"/>
      <c r="D20" s="7"/>
      <c r="E20" s="7"/>
      <c r="F20" s="7"/>
      <c r="G20" s="7"/>
      <c r="H20" s="7"/>
      <c r="I20" s="7"/>
      <c r="J20" s="7"/>
      <c r="K20" s="7"/>
      <c r="L20" s="45"/>
    </row>
    <row r="21" spans="1:12" x14ac:dyDescent="0.3">
      <c r="A21" s="44"/>
      <c r="B21" s="6"/>
      <c r="C21" s="6"/>
      <c r="D21" s="7"/>
      <c r="E21" s="7"/>
      <c r="F21" s="7"/>
      <c r="G21" s="7"/>
      <c r="H21" s="7"/>
      <c r="I21" s="7"/>
      <c r="J21" s="7"/>
      <c r="K21" s="7"/>
      <c r="L21" s="45"/>
    </row>
    <row r="22" spans="1:12" x14ac:dyDescent="0.3">
      <c r="A22" s="44"/>
      <c r="B22" s="6"/>
      <c r="C22" s="6"/>
      <c r="D22" s="7"/>
      <c r="E22" s="7"/>
      <c r="F22" s="7"/>
      <c r="G22" s="7"/>
      <c r="H22" s="7"/>
      <c r="I22" s="7"/>
      <c r="J22" s="7"/>
      <c r="K22" s="7"/>
      <c r="L22" s="45"/>
    </row>
    <row r="23" spans="1:12" x14ac:dyDescent="0.3">
      <c r="A23" s="44"/>
      <c r="B23" s="6"/>
      <c r="C23" s="6"/>
      <c r="D23" s="7"/>
      <c r="E23" s="7"/>
      <c r="F23" s="7"/>
      <c r="G23" s="7"/>
      <c r="H23" s="7"/>
      <c r="I23" s="7"/>
      <c r="J23" s="7"/>
      <c r="K23" s="7"/>
      <c r="L23" s="45"/>
    </row>
    <row r="24" spans="1:12" x14ac:dyDescent="0.3">
      <c r="A24" s="44"/>
      <c r="B24" s="6"/>
      <c r="C24" s="6"/>
      <c r="D24" s="7"/>
      <c r="E24" s="7"/>
      <c r="F24" s="7"/>
      <c r="G24" s="7"/>
      <c r="H24" s="7"/>
      <c r="I24" s="7"/>
      <c r="J24" s="7"/>
      <c r="K24" s="7"/>
      <c r="L24" s="45"/>
    </row>
    <row r="25" spans="1:12" x14ac:dyDescent="0.3">
      <c r="A25" s="46"/>
      <c r="B25" s="6"/>
      <c r="C25" s="6"/>
      <c r="D25" s="7"/>
      <c r="E25" s="7"/>
      <c r="F25" s="7"/>
      <c r="G25" s="7"/>
      <c r="H25" s="7"/>
      <c r="I25" s="7"/>
      <c r="J25" s="7"/>
      <c r="K25" s="7"/>
      <c r="L25" s="45"/>
    </row>
    <row r="26" spans="1:12" x14ac:dyDescent="0.3">
      <c r="A26" s="46"/>
      <c r="B26" s="14"/>
      <c r="C26" s="6"/>
      <c r="D26" s="15"/>
      <c r="E26" s="7"/>
      <c r="F26" s="7"/>
      <c r="G26" s="7"/>
      <c r="H26" s="7"/>
      <c r="I26" s="7"/>
      <c r="J26" s="7"/>
      <c r="K26" s="7"/>
      <c r="L26" s="45"/>
    </row>
    <row r="27" spans="1:12" x14ac:dyDescent="0.3">
      <c r="A27" s="46"/>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6"/>
      <c r="B33" s="14"/>
      <c r="C33" s="6"/>
      <c r="D33" s="15"/>
      <c r="E33" s="7"/>
      <c r="F33" s="7"/>
      <c r="G33" s="7"/>
      <c r="H33" s="7"/>
      <c r="I33" s="7"/>
      <c r="J33" s="7"/>
      <c r="K33" s="7"/>
      <c r="L33" s="45"/>
    </row>
    <row r="34" spans="1:12" x14ac:dyDescent="0.3">
      <c r="A34" s="44"/>
      <c r="B34" s="14"/>
      <c r="C34" s="6"/>
      <c r="D34" s="15"/>
      <c r="E34" s="7"/>
      <c r="F34" s="7"/>
      <c r="G34" s="7"/>
      <c r="H34" s="7"/>
      <c r="I34" s="7"/>
      <c r="J34" s="7"/>
      <c r="K34" s="7"/>
      <c r="L34" s="45"/>
    </row>
    <row r="35" spans="1:12" x14ac:dyDescent="0.3">
      <c r="A35" s="46"/>
      <c r="B35" s="14"/>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14"/>
      <c r="C39" s="6"/>
      <c r="D39" s="7"/>
      <c r="E39" s="7"/>
      <c r="F39" s="7"/>
      <c r="G39" s="7"/>
      <c r="H39" s="7"/>
      <c r="I39" s="7"/>
      <c r="J39" s="7"/>
      <c r="K39" s="7"/>
      <c r="L39" s="45"/>
    </row>
    <row r="40" spans="1:12" x14ac:dyDescent="0.3">
      <c r="A40" s="44"/>
      <c r="B40" s="14"/>
      <c r="C40" s="6"/>
      <c r="D40" s="15"/>
      <c r="E40" s="7"/>
      <c r="F40" s="7"/>
      <c r="G40" s="7"/>
      <c r="H40" s="7"/>
      <c r="I40" s="7"/>
      <c r="J40" s="7"/>
      <c r="K40" s="7"/>
      <c r="L40" s="45"/>
    </row>
    <row r="41" spans="1:12" x14ac:dyDescent="0.3">
      <c r="A41" s="46"/>
      <c r="B41" s="6"/>
      <c r="C41" s="6"/>
      <c r="D41" s="15"/>
      <c r="E41" s="7"/>
      <c r="F41" s="7"/>
      <c r="G41" s="7"/>
      <c r="H41" s="7"/>
      <c r="I41" s="7"/>
      <c r="J41" s="7"/>
      <c r="K41" s="7"/>
      <c r="L41" s="45"/>
    </row>
    <row r="42" spans="1:12" x14ac:dyDescent="0.3">
      <c r="A42" s="46"/>
      <c r="B42" s="6"/>
      <c r="C42" s="6"/>
      <c r="D42" s="15"/>
      <c r="E42" s="7"/>
      <c r="F42" s="7"/>
      <c r="G42" s="7"/>
      <c r="H42" s="7"/>
      <c r="I42" s="7"/>
      <c r="J42" s="7"/>
      <c r="K42" s="7"/>
      <c r="L42" s="45"/>
    </row>
    <row r="43" spans="1:12" x14ac:dyDescent="0.3">
      <c r="A43" s="46"/>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6"/>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0S+czpuKozf7L5q6CswTLA5W09cBgIIqJnwSlVPBLScH3JnxM9PD1cCllDJIzGiMlDt5G8KduKFBDM7ZJ2+wng==" saltValue="R4Fd2HxO/rIys/ZOOiO1ow==" spinCount="100000" sheet="1" objects="1" scenarios="1" selectLockedCells="1"/>
  <mergeCells count="7">
    <mergeCell ref="B4:F4"/>
    <mergeCell ref="G4:I4"/>
    <mergeCell ref="J4:L4"/>
    <mergeCell ref="J5:L5"/>
    <mergeCell ref="E7:I7"/>
    <mergeCell ref="J7:L7"/>
    <mergeCell ref="A5:I5"/>
  </mergeCells>
  <dataValidations count="2">
    <dataValidation type="list" allowBlank="1" showInputMessage="1" showErrorMessage="1" sqref="C15:C5004" xr:uid="{4B136CC7-2A4C-41BA-BB83-1E964DB107D1}">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 type="list" allowBlank="1" showInputMessage="1" showErrorMessage="1" sqref="C9:C14" xr:uid="{808838A1-E09F-4B41-A2DE-769FD11130E6}">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Wurstwaren",Fisch,Konserven,Öle/Fette (ohne Butter),Kaffee/Tee,Getränke,Sonstige</x12ac:list>
        </mc:Choice>
        <mc:Fallback>
          <formula1>"Kartoffeln/Kartoffelprodukte,Getreide- und Trockenprodukte,Molkereiprodukte, Eier,Gemüse/Salate,Obst/Säfte,Fleisch, Fleisch- und Wurstwaren,Fisch,Konserven,Öle/Fette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3B640-D122-4288-8313-13C334C29ED8}">
  <sheetPr codeName="Tabelle7"/>
  <dimension ref="A1:L5983"/>
  <sheetViews>
    <sheetView workbookViewId="0">
      <pane ySplit="6" topLeftCell="A7" activePane="bottomLeft" state="frozen"/>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3.6"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Musterfirma AG</v>
      </c>
      <c r="C4" s="181"/>
      <c r="D4" s="181"/>
      <c r="E4" s="181"/>
      <c r="F4" s="181"/>
      <c r="G4" s="189" t="s">
        <v>6</v>
      </c>
      <c r="H4" s="189"/>
      <c r="I4" s="189"/>
      <c r="J4" s="181" t="s">
        <v>24</v>
      </c>
      <c r="K4" s="181"/>
      <c r="L4" s="182"/>
    </row>
    <row r="5" spans="1:12" ht="30.6" customHeight="1" x14ac:dyDescent="0.35">
      <c r="A5" s="190" t="s">
        <v>144</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162</v>
      </c>
      <c r="G6" s="99" t="s">
        <v>39</v>
      </c>
      <c r="H6" s="100" t="s">
        <v>37</v>
      </c>
      <c r="I6" s="101" t="s">
        <v>163</v>
      </c>
      <c r="J6" s="102" t="s">
        <v>164</v>
      </c>
      <c r="K6" s="103" t="s">
        <v>165</v>
      </c>
      <c r="L6" s="104" t="s">
        <v>166</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7">
        <f>SUM(D9:D5004)</f>
        <v>0</v>
      </c>
      <c r="E8" s="108">
        <f t="shared" ref="E8:L8" si="0">SUM(E9:E5004)</f>
        <v>0</v>
      </c>
      <c r="F8" s="108">
        <f t="shared" si="0"/>
        <v>0</v>
      </c>
      <c r="G8" s="108">
        <f t="shared" si="0"/>
        <v>0</v>
      </c>
      <c r="H8" s="108">
        <f t="shared" si="0"/>
        <v>0</v>
      </c>
      <c r="I8" s="108">
        <f t="shared" si="0"/>
        <v>0</v>
      </c>
      <c r="J8" s="108">
        <f t="shared" si="0"/>
        <v>0</v>
      </c>
      <c r="K8" s="108">
        <f t="shared" si="0"/>
        <v>0</v>
      </c>
      <c r="L8" s="109">
        <f t="shared" si="0"/>
        <v>0</v>
      </c>
    </row>
    <row r="9" spans="1:12" x14ac:dyDescent="0.3">
      <c r="A9" s="46"/>
      <c r="B9" s="6"/>
      <c r="C9" s="6"/>
      <c r="D9" s="7"/>
      <c r="E9" s="7"/>
      <c r="F9" s="7"/>
      <c r="G9" s="7"/>
      <c r="H9" s="7"/>
      <c r="I9" s="7"/>
      <c r="J9" s="7"/>
      <c r="K9" s="7"/>
      <c r="L9" s="45"/>
    </row>
    <row r="10" spans="1:12" x14ac:dyDescent="0.3">
      <c r="A10" s="44"/>
      <c r="B10" s="6"/>
      <c r="C10" s="6"/>
      <c r="D10" s="7"/>
      <c r="E10" s="7"/>
      <c r="F10" s="7"/>
      <c r="G10" s="7"/>
      <c r="H10" s="7"/>
      <c r="I10" s="7"/>
      <c r="J10" s="7"/>
      <c r="K10" s="7"/>
      <c r="L10" s="45"/>
    </row>
    <row r="11" spans="1:12" x14ac:dyDescent="0.3">
      <c r="A11" s="44"/>
      <c r="B11" s="14"/>
      <c r="C11" s="6"/>
      <c r="D11" s="14"/>
      <c r="E11" s="7"/>
      <c r="F11" s="7"/>
      <c r="G11" s="7"/>
      <c r="H11" s="7"/>
      <c r="I11" s="7"/>
      <c r="J11" s="7"/>
      <c r="K11" s="7"/>
      <c r="L11" s="45"/>
    </row>
    <row r="12" spans="1:12" x14ac:dyDescent="0.3">
      <c r="A12" s="44"/>
      <c r="B12" s="6"/>
      <c r="C12" s="6"/>
      <c r="D12" s="7"/>
      <c r="E12" s="7"/>
      <c r="F12" s="7"/>
      <c r="G12" s="7"/>
      <c r="H12" s="7"/>
      <c r="I12" s="7"/>
      <c r="J12" s="7"/>
      <c r="K12" s="7"/>
      <c r="L12" s="45"/>
    </row>
    <row r="13" spans="1:12" x14ac:dyDescent="0.3">
      <c r="A13" s="44"/>
      <c r="B13" s="6"/>
      <c r="C13" s="6"/>
      <c r="D13" s="7"/>
      <c r="E13" s="7"/>
      <c r="F13" s="7"/>
      <c r="G13" s="7"/>
      <c r="H13" s="7"/>
      <c r="I13" s="7"/>
      <c r="J13" s="7"/>
      <c r="K13" s="7"/>
      <c r="L13" s="45"/>
    </row>
    <row r="14" spans="1:12" x14ac:dyDescent="0.3">
      <c r="A14" s="44"/>
      <c r="B14" s="6"/>
      <c r="C14" s="6"/>
      <c r="D14" s="7"/>
      <c r="E14" s="7"/>
      <c r="F14" s="7"/>
      <c r="G14" s="7"/>
      <c r="H14" s="7"/>
      <c r="I14" s="7"/>
      <c r="J14" s="7"/>
      <c r="K14" s="7"/>
      <c r="L14" s="45"/>
    </row>
    <row r="15" spans="1:12" x14ac:dyDescent="0.3">
      <c r="A15" s="44"/>
      <c r="B15" s="6"/>
      <c r="C15" s="6"/>
      <c r="D15" s="7"/>
      <c r="E15" s="7"/>
      <c r="F15" s="7"/>
      <c r="G15" s="7"/>
      <c r="H15" s="7"/>
      <c r="I15" s="7"/>
      <c r="J15" s="7"/>
      <c r="K15" s="7"/>
      <c r="L15" s="45"/>
    </row>
    <row r="16" spans="1:12" x14ac:dyDescent="0.3">
      <c r="A16" s="44"/>
      <c r="B16" s="14"/>
      <c r="C16" s="6"/>
      <c r="D16" s="7"/>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4"/>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6"/>
      <c r="B22" s="6"/>
      <c r="C22" s="6"/>
      <c r="D22" s="15"/>
      <c r="E22" s="7"/>
      <c r="F22" s="7"/>
      <c r="G22" s="7"/>
      <c r="H22" s="7"/>
      <c r="I22" s="7"/>
      <c r="J22" s="7"/>
      <c r="K22" s="7"/>
      <c r="L22" s="45"/>
    </row>
    <row r="23" spans="1:12" x14ac:dyDescent="0.3">
      <c r="A23" s="44"/>
      <c r="B23" s="14"/>
      <c r="C23" s="6"/>
      <c r="D23" s="15"/>
      <c r="E23" s="7"/>
      <c r="F23" s="7"/>
      <c r="G23" s="7"/>
      <c r="H23" s="7"/>
      <c r="I23" s="7"/>
      <c r="J23" s="7"/>
      <c r="K23" s="7"/>
      <c r="L23" s="45"/>
    </row>
    <row r="24" spans="1:12" x14ac:dyDescent="0.3">
      <c r="A24" s="46"/>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6"/>
      <c r="I29" s="7"/>
      <c r="J29" s="7"/>
      <c r="K29" s="7"/>
      <c r="L29" s="45"/>
    </row>
    <row r="30" spans="1:12" x14ac:dyDescent="0.3">
      <c r="A30" s="44"/>
      <c r="B30" s="6"/>
      <c r="C30" s="6"/>
      <c r="D30" s="15"/>
      <c r="E30" s="7"/>
      <c r="F30" s="7"/>
      <c r="G30" s="7"/>
      <c r="H30" s="6"/>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6"/>
      <c r="B34" s="14"/>
      <c r="C34" s="7"/>
      <c r="D34" s="7"/>
      <c r="E34" s="7"/>
      <c r="F34" s="7"/>
      <c r="G34" s="7"/>
      <c r="H34" s="7"/>
      <c r="I34" s="7"/>
      <c r="J34" s="7"/>
      <c r="K34" s="7"/>
      <c r="L34" s="45"/>
    </row>
    <row r="35" spans="1:12" x14ac:dyDescent="0.3">
      <c r="A35" s="44"/>
      <c r="B35" s="6"/>
      <c r="C35" s="7"/>
      <c r="D35" s="7"/>
      <c r="E35" s="7"/>
      <c r="F35" s="7"/>
      <c r="G35" s="7"/>
      <c r="H35" s="7"/>
      <c r="I35" s="7"/>
      <c r="J35" s="7"/>
      <c r="K35" s="7"/>
      <c r="L35" s="45"/>
    </row>
    <row r="36" spans="1:12" x14ac:dyDescent="0.3">
      <c r="A36" s="44"/>
      <c r="B36" s="14"/>
      <c r="C36" s="7"/>
      <c r="D36" s="7"/>
      <c r="E36" s="7"/>
      <c r="F36" s="7"/>
      <c r="G36" s="7"/>
      <c r="H36" s="7"/>
      <c r="I36" s="7"/>
      <c r="J36" s="7"/>
      <c r="K36" s="7"/>
      <c r="L36" s="45"/>
    </row>
    <row r="37" spans="1:12" x14ac:dyDescent="0.3">
      <c r="A37" s="44"/>
      <c r="B37" s="6"/>
      <c r="C37" s="6"/>
      <c r="D37" s="7"/>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7"/>
      <c r="E39" s="7"/>
      <c r="F39" s="7"/>
      <c r="G39" s="7"/>
      <c r="H39" s="7"/>
      <c r="I39" s="7"/>
      <c r="J39" s="7"/>
      <c r="K39" s="7"/>
      <c r="L39" s="45"/>
    </row>
    <row r="40" spans="1:12" x14ac:dyDescent="0.3">
      <c r="A40" s="46"/>
      <c r="B40" s="6"/>
      <c r="C40" s="6"/>
      <c r="D40" s="15"/>
      <c r="E40" s="7"/>
      <c r="F40" s="7"/>
      <c r="G40" s="7"/>
      <c r="H40" s="7"/>
      <c r="I40" s="7"/>
      <c r="J40" s="7"/>
      <c r="K40" s="7"/>
      <c r="L40" s="45"/>
    </row>
    <row r="41" spans="1:12" x14ac:dyDescent="0.3">
      <c r="A41" s="44"/>
      <c r="B41" s="6"/>
      <c r="C41" s="6"/>
      <c r="D41" s="7"/>
      <c r="E41" s="7"/>
      <c r="F41" s="7"/>
      <c r="G41" s="7"/>
      <c r="H41" s="7"/>
      <c r="I41" s="7"/>
      <c r="J41" s="7"/>
      <c r="K41" s="7"/>
      <c r="L41" s="45"/>
    </row>
    <row r="42" spans="1:12" x14ac:dyDescent="0.3">
      <c r="A42" s="46"/>
      <c r="B42" s="6"/>
      <c r="C42" s="6"/>
      <c r="D42" s="7"/>
      <c r="E42" s="7"/>
      <c r="F42" s="7"/>
      <c r="G42" s="7"/>
      <c r="H42" s="7"/>
      <c r="I42" s="7"/>
      <c r="J42" s="7"/>
      <c r="K42" s="7"/>
      <c r="L42" s="45"/>
    </row>
    <row r="43" spans="1:12" x14ac:dyDescent="0.3">
      <c r="A43" s="44"/>
      <c r="B43" s="6"/>
      <c r="C43" s="6"/>
      <c r="D43" s="7"/>
      <c r="E43" s="7"/>
      <c r="F43" s="7"/>
      <c r="G43" s="7"/>
      <c r="H43" s="7"/>
      <c r="I43" s="7"/>
      <c r="J43" s="7"/>
      <c r="K43" s="7"/>
      <c r="L43" s="45"/>
    </row>
    <row r="44" spans="1:12" x14ac:dyDescent="0.3">
      <c r="A44" s="44"/>
      <c r="B44" s="6"/>
      <c r="C44" s="6"/>
      <c r="D44" s="7"/>
      <c r="E44" s="7"/>
      <c r="F44" s="7"/>
      <c r="G44" s="7"/>
      <c r="H44" s="7"/>
      <c r="I44" s="7"/>
      <c r="J44" s="7"/>
      <c r="K44" s="7"/>
      <c r="L44" s="45"/>
    </row>
    <row r="45" spans="1:12" x14ac:dyDescent="0.3">
      <c r="A45" s="44"/>
      <c r="B45" s="6"/>
      <c r="C45" s="6"/>
      <c r="D45" s="7"/>
      <c r="E45" s="7"/>
      <c r="F45" s="7"/>
      <c r="G45" s="7"/>
      <c r="H45" s="7"/>
      <c r="I45" s="7"/>
      <c r="J45" s="7"/>
      <c r="K45" s="7"/>
      <c r="L45" s="45"/>
    </row>
    <row r="46" spans="1:12" x14ac:dyDescent="0.3">
      <c r="A46" s="44"/>
      <c r="B46" s="6"/>
      <c r="C46" s="6"/>
      <c r="D46" s="7"/>
      <c r="E46" s="7"/>
      <c r="F46" s="7"/>
      <c r="G46" s="7"/>
      <c r="H46" s="7"/>
      <c r="I46" s="7"/>
      <c r="J46" s="7"/>
      <c r="K46" s="7"/>
      <c r="L46" s="45"/>
    </row>
    <row r="47" spans="1:12" x14ac:dyDescent="0.3">
      <c r="A47" s="44"/>
      <c r="B47" s="6"/>
      <c r="C47" s="6"/>
      <c r="D47" s="7"/>
      <c r="E47" s="7"/>
      <c r="F47" s="7"/>
      <c r="G47" s="7"/>
      <c r="H47" s="7"/>
      <c r="I47" s="7"/>
      <c r="J47" s="7"/>
      <c r="K47" s="7"/>
      <c r="L47" s="45"/>
    </row>
    <row r="48" spans="1:12" x14ac:dyDescent="0.3">
      <c r="A48" s="44"/>
      <c r="B48" s="6"/>
      <c r="C48" s="6"/>
      <c r="D48" s="7"/>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siQks4ZO/1jMhLgyc3Ft/xB4SzkN7HBc6Mqoci+xVRpQbFReoTU+djsBJIC30riobXKYdULP56n7nu+QkS5Xnw==" saltValue="pNZS2UhRPq/BBjHZLoLytg==" spinCount="100000" sheet="1" objects="1" scenarios="1"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C300DD83-9EAD-4BBC-B955-0EAFCD9BD6C3}">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1215F-B089-41FA-B323-F221E38F7E34}">
  <sheetPr codeName="Tabelle8"/>
  <dimension ref="A1:L5983"/>
  <sheetViews>
    <sheetView workbookViewId="0">
      <pane ySplit="6" topLeftCell="A7" activePane="bottomLeft" state="frozen"/>
      <selection activeCell="B1" sqref="B1"/>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3.6"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Musterfirma AG</v>
      </c>
      <c r="C4" s="181"/>
      <c r="D4" s="181"/>
      <c r="E4" s="181"/>
      <c r="F4" s="181"/>
      <c r="G4" s="189" t="s">
        <v>6</v>
      </c>
      <c r="H4" s="189"/>
      <c r="I4" s="189"/>
      <c r="J4" s="181" t="s">
        <v>25</v>
      </c>
      <c r="K4" s="181"/>
      <c r="L4" s="182"/>
    </row>
    <row r="5" spans="1:12" ht="30.6" customHeight="1" x14ac:dyDescent="0.35">
      <c r="A5" s="190" t="s">
        <v>144</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162</v>
      </c>
      <c r="G6" s="99" t="s">
        <v>39</v>
      </c>
      <c r="H6" s="100" t="s">
        <v>37</v>
      </c>
      <c r="I6" s="101" t="s">
        <v>163</v>
      </c>
      <c r="J6" s="102" t="s">
        <v>164</v>
      </c>
      <c r="K6" s="103" t="s">
        <v>165</v>
      </c>
      <c r="L6" s="104" t="s">
        <v>166</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7">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i9RYZaOTPD9hs6sPDMjBzjrCBrMGjFugb3ZqXevGx11D+6mCrTI/RaX1ZTarN0/8LR7HuDTUq6c+B2z5Wn0XLA==" saltValue="iloGrpxv9XMNwA6vxRX6Ig==" spinCount="100000" sheet="1" objects="1" scenarios="1"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F1C78ABB-CDD7-4517-B6FE-4FC44459F709}">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8669B-DD66-406D-888C-8C38937E72B4}">
  <sheetPr codeName="Tabelle9"/>
  <dimension ref="A1:L5983"/>
  <sheetViews>
    <sheetView workbookViewId="0">
      <pane ySplit="6" topLeftCell="A7" activePane="bottomLeft" state="frozen"/>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4.200000000000003"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Musterfirma AG</v>
      </c>
      <c r="C4" s="181"/>
      <c r="D4" s="181"/>
      <c r="E4" s="181"/>
      <c r="F4" s="181"/>
      <c r="G4" s="189" t="s">
        <v>6</v>
      </c>
      <c r="H4" s="189"/>
      <c r="I4" s="189"/>
      <c r="J4" s="181" t="s">
        <v>26</v>
      </c>
      <c r="K4" s="181"/>
      <c r="L4" s="182"/>
    </row>
    <row r="5" spans="1:12" ht="30.6" customHeight="1" x14ac:dyDescent="0.35">
      <c r="A5" s="190" t="s">
        <v>144</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162</v>
      </c>
      <c r="G6" s="99" t="s">
        <v>39</v>
      </c>
      <c r="H6" s="100" t="s">
        <v>37</v>
      </c>
      <c r="I6" s="101" t="s">
        <v>163</v>
      </c>
      <c r="J6" s="102" t="s">
        <v>164</v>
      </c>
      <c r="K6" s="103" t="s">
        <v>165</v>
      </c>
      <c r="L6" s="104" t="s">
        <v>166</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7">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njPlatqh+jz09ozcJbWa8NNESbncvqtxHc/5yMMXfXd37xHuqO4rbAWqpO/zmuBbozpmyZK+BBhdfV8VgXW4Kw==" saltValue="mbiEiSXALHQkEqAocJ7XxQ==" spinCount="100000" sheet="1" objects="1" scenarios="1"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FA1601EA-BDA7-435F-8863-C8C326B0FDEE}">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vt:i4>
      </vt:variant>
    </vt:vector>
  </HeadingPairs>
  <TitlesOfParts>
    <vt:vector size="17" baseType="lpstr">
      <vt:lpstr>Erläuterungen</vt:lpstr>
      <vt:lpstr>Ausfüllhinweise</vt:lpstr>
      <vt:lpstr>Bilanz</vt:lpstr>
      <vt:lpstr>Bilanz 2</vt:lpstr>
      <vt:lpstr>Januar</vt:lpstr>
      <vt:lpstr>Februar</vt:lpstr>
      <vt:lpstr>März</vt:lpstr>
      <vt:lpstr>April</vt:lpstr>
      <vt:lpstr>Mai</vt:lpstr>
      <vt:lpstr>Juni</vt:lpstr>
      <vt:lpstr>Juli</vt:lpstr>
      <vt:lpstr>August</vt:lpstr>
      <vt:lpstr>September</vt:lpstr>
      <vt:lpstr>Oktober</vt:lpstr>
      <vt:lpstr>November</vt:lpstr>
      <vt:lpstr>Dezember</vt:lpstr>
      <vt:lpstr>Ausfüllhinweise!Druckbereich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Püttmann, Rosina (KErn)</dc:creator>
  <cp:lastModifiedBy>Püttmann, Rosina (KErn)</cp:lastModifiedBy>
  <dcterms:created xsi:type="dcterms:W3CDTF">2024-08-28T12:26:16Z</dcterms:created>
  <dcterms:modified xsi:type="dcterms:W3CDTF">2025-01-30T13:12:32Z</dcterms:modified>
</cp:coreProperties>
</file>