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Y:\LfL\OrgEinheiten\KErn\KErn-Wissenstransfer\2_GV\Seniorenverpflegung\Coaching\Speiseplancheck 2022\"/>
    </mc:Choice>
  </mc:AlternateContent>
  <xr:revisionPtr revIDLastSave="0" documentId="8_{364B55D1-FE39-451C-B8A2-647C8BC47118}" xr6:coauthVersionLast="47" xr6:coauthVersionMax="47" xr10:uidLastSave="{00000000-0000-0000-0000-000000000000}"/>
  <bookViews>
    <workbookView xWindow="-108" yWindow="-108" windowWidth="23256" windowHeight="12576" xr2:uid="{00000000-000D-0000-FFFF-FFFF00000000}"/>
  </bookViews>
  <sheets>
    <sheet name="Speiseplan-Check" sheetId="10" r:id="rId1"/>
    <sheet name="Erläuterungen" sheetId="8" r:id="rId2"/>
    <sheet name="Beispiel" sheetId="11" r:id="rId3"/>
  </sheets>
  <externalReferences>
    <externalReference r:id="rId4"/>
    <externalReference r:id="rId5"/>
  </externalReferences>
  <definedNames>
    <definedName name="_xlnm.Print_Area" localSheetId="2">Beispiel!$A$1:$AH$22</definedName>
    <definedName name="_xlnm.Print_Area" localSheetId="1">Erläuterungen!$A$2:$A$82</definedName>
    <definedName name="_xlnm.Print_Area" localSheetId="0">'Speiseplan-Check'!$A$1:$AH$22</definedName>
    <definedName name="Wert" localSheetId="1">[1]Tabelle2!$E$4:$E$5</definedName>
    <definedName name="Wert">[2]Tabelle2!$E$4:$E$5</definedName>
    <definedName name="Werte" localSheetId="2">#REF!</definedName>
    <definedName name="Werte" localSheetId="1">#REF!</definedName>
    <definedName name="Werte" localSheetId="0">#REF!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22" i="11" l="1"/>
  <c r="AH22" i="11" s="1"/>
  <c r="AE21" i="11"/>
  <c r="AH21" i="11" s="1"/>
  <c r="AE19" i="11"/>
  <c r="AH19" i="11" s="1"/>
  <c r="AH18" i="11"/>
  <c r="AG18" i="11"/>
  <c r="AE18" i="11"/>
  <c r="AE17" i="11"/>
  <c r="AH17" i="11" s="1"/>
  <c r="AE16" i="11"/>
  <c r="AG16" i="11" s="1"/>
  <c r="AH15" i="11"/>
  <c r="AE15" i="11"/>
  <c r="AG15" i="11" s="1"/>
  <c r="AE14" i="11"/>
  <c r="AH14" i="11" s="1"/>
  <c r="AE13" i="11"/>
  <c r="AG13" i="11" s="1"/>
  <c r="AE12" i="11"/>
  <c r="AH12" i="11" s="1"/>
  <c r="AE11" i="11"/>
  <c r="AG11" i="11" s="1"/>
  <c r="AE10" i="11"/>
  <c r="AG10" i="11" s="1"/>
  <c r="AG17" i="11" l="1"/>
  <c r="AH10" i="11"/>
  <c r="AH13" i="11"/>
  <c r="AH16" i="11"/>
  <c r="AG19" i="11"/>
  <c r="AH11" i="11"/>
  <c r="AG14" i="11"/>
  <c r="AG12" i="11"/>
  <c r="AG21" i="11"/>
  <c r="AG22" i="11"/>
</calcChain>
</file>

<file path=xl/sharedStrings.xml><?xml version="1.0" encoding="utf-8"?>
<sst xmlns="http://schemas.openxmlformats.org/spreadsheetml/2006/main" count="217" uniqueCount="101">
  <si>
    <t>Beachten Sie die Ausfüllhinweise unter Erläuterungen!</t>
  </si>
  <si>
    <t>Verpflegungstag</t>
  </si>
  <si>
    <t>Getreide, Getreideprodukte und Kartoffeln</t>
  </si>
  <si>
    <t>Obst</t>
  </si>
  <si>
    <t>Milch und Milchprodukte</t>
  </si>
  <si>
    <t>frittierte und/oder panierte Produkte</t>
  </si>
  <si>
    <t>Angaben zu den angebotenen Lebensmittelgruppen</t>
  </si>
  <si>
    <t>Gemüse, Salat und Hülsenfrüchte</t>
  </si>
  <si>
    <t>Kartoffelerzeugnisse in Form von Halbfertig- oder Fertigprodukten, wie z. B. Kroketten, Pommes frites, Kartoffelecken, Reibekuchen, Gnocchi, Pürree, Klöße</t>
  </si>
  <si>
    <t xml:space="preserve">Salat aus gekochtem Gemüse, wie z. B. Brechbohnensalat, wird unter Gemüse gezählt. </t>
  </si>
  <si>
    <t>Milch und Milchprodukte:</t>
  </si>
  <si>
    <t>Speisenauswahl und Zubereitung</t>
  </si>
  <si>
    <t>Montag</t>
  </si>
  <si>
    <t>Dienstag</t>
  </si>
  <si>
    <t>Mittwoch</t>
  </si>
  <si>
    <t>Donnerstag</t>
  </si>
  <si>
    <t>Freitag</t>
  </si>
  <si>
    <t>Sonntag</t>
  </si>
  <si>
    <t>Samstag</t>
  </si>
  <si>
    <t>Mahlzeit</t>
  </si>
  <si>
    <t>Häufigkeit innerhalb von sieben Verpflegungstagen</t>
  </si>
  <si>
    <t>Name der Einrichtung:</t>
  </si>
  <si>
    <t xml:space="preserve">Speiseplan-Check für die Woche von </t>
  </si>
  <si>
    <t>bis</t>
  </si>
  <si>
    <t>Optimierungs-bedarf</t>
  </si>
  <si>
    <t>Vollkornprodukte wie Vollkornnudeln, Naturreis, Vollkornbrot/-semmeln, Vollkornpizza, Goldhirse, Grünkern (als Bratling oder Suppeneinlage)</t>
  </si>
  <si>
    <r>
      <rPr>
        <b/>
        <sz val="11"/>
        <color theme="1"/>
        <rFont val="Calibri"/>
        <family val="2"/>
        <scheme val="minor"/>
      </rPr>
      <t>Generell gilt</t>
    </r>
    <r>
      <rPr>
        <sz val="11"/>
        <color theme="1"/>
        <rFont val="Calibri"/>
        <family val="2"/>
        <scheme val="minor"/>
      </rPr>
      <t xml:space="preserve">: Zählen Sie </t>
    </r>
    <r>
      <rPr>
        <b/>
        <sz val="11"/>
        <color theme="1"/>
        <rFont val="Calibri"/>
        <family val="2"/>
        <scheme val="minor"/>
      </rPr>
      <t>ganze Portionen!</t>
    </r>
  </si>
  <si>
    <t>Soll</t>
  </si>
  <si>
    <t>Summe (Ist)</t>
  </si>
  <si>
    <t>21 x</t>
  </si>
  <si>
    <t>min. 14 x</t>
  </si>
  <si>
    <t>max. 2 x</t>
  </si>
  <si>
    <t>min. 7 x</t>
  </si>
  <si>
    <t>min. 2 x</t>
  </si>
  <si>
    <t>davon Vollkornprodukte</t>
  </si>
  <si>
    <t>davon Kartoffelerzeugnisse</t>
  </si>
  <si>
    <t>Frühstück</t>
  </si>
  <si>
    <t>Mittagessen</t>
  </si>
  <si>
    <t>Abendessen</t>
  </si>
  <si>
    <t>Zwischen-mahlzeiten (2x)</t>
  </si>
  <si>
    <t>erfüllte Kriterien</t>
  </si>
  <si>
    <t>min. 21 x</t>
  </si>
  <si>
    <t>davon Rohkost</t>
  </si>
  <si>
    <t>davon Hülsenfrüchte</t>
  </si>
  <si>
    <t>14 x</t>
  </si>
  <si>
    <t>davon frisch oder tiefgekühlt ohne Zucker und Süßungsmittel</t>
  </si>
  <si>
    <t>davon Nüsse oder Ölsaaten</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</si>
  <si>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</si>
  <si>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</si>
  <si>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</si>
  <si>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Sonstiges </t>
  </si>
  <si>
    <t>Eier:</t>
  </si>
  <si>
    <t xml:space="preserve">Fette und Öle: </t>
  </si>
  <si>
    <t>Rapsöl (=Standardfett)</t>
  </si>
  <si>
    <t>Lein-, Walnuss-, Soja-, Olivenöl</t>
  </si>
  <si>
    <t xml:space="preserve">Margarine aus den genannten Ölen und Butter </t>
  </si>
  <si>
    <t xml:space="preserve">Wasser, Früchte- und Kräutertee (je ohne Zucker und Süßungsmittel) </t>
  </si>
  <si>
    <t>Getränke:</t>
  </si>
  <si>
    <t xml:space="preserve">Getränke sind jederzeit verfügbar </t>
  </si>
  <si>
    <t xml:space="preserve">Fettgehalt (optimale Auswahl):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</si>
  <si>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 Müsli (ohne Zucker und Süßungsmittel)</t>
    </r>
  </si>
  <si>
    <t xml:space="preserve">Gemüse, Salat und Hülsenfrüchte </t>
  </si>
  <si>
    <r>
      <t>Enthält eine Mahlzeit Gemüse, tragen Sie dies zunächst bei</t>
    </r>
    <r>
      <rPr>
        <b/>
        <sz val="11"/>
        <color theme="1"/>
        <rFont val="Calibri"/>
        <family val="2"/>
        <scheme val="minor"/>
      </rPr>
      <t xml:space="preserve"> Gemüse, Salat und Hülsenfrüchte </t>
    </r>
    <r>
      <rPr>
        <sz val="11"/>
        <color theme="1"/>
        <rFont val="Calibri"/>
        <family val="2"/>
        <scheme val="minor"/>
      </rPr>
      <t xml:space="preserve">ein. Handelt es sich dabei um eine  Salat- oder Rohkostkomponente oder ist zusätzlich eine Salat- oder Rohkostkomponente enthalten, wird dieses zusätzlich bei </t>
    </r>
    <r>
      <rPr>
        <b/>
        <sz val="11"/>
        <color theme="1"/>
        <rFont val="Calibri"/>
        <family val="2"/>
        <scheme val="minor"/>
      </rPr>
      <t xml:space="preserve">Rohkost </t>
    </r>
    <r>
      <rPr>
        <sz val="11"/>
        <color theme="1"/>
        <rFont val="Calibri"/>
        <family val="2"/>
        <scheme val="minor"/>
      </rPr>
      <t xml:space="preserve">eingetragen. Gleiches gilt für </t>
    </r>
    <r>
      <rPr>
        <b/>
        <sz val="11"/>
        <color theme="1"/>
        <rFont val="Calibri"/>
        <family val="2"/>
        <scheme val="minor"/>
      </rPr>
      <t>Hülsenfrüchte</t>
    </r>
    <r>
      <rPr>
        <sz val="11"/>
        <color theme="1"/>
        <rFont val="Calibri"/>
        <family val="2"/>
        <scheme val="minor"/>
      </rPr>
      <t>.</t>
    </r>
  </si>
  <si>
    <r>
      <t>Enthält eine Mahlzeit Obst, tragen Sie dies zunächst bei</t>
    </r>
    <r>
      <rPr>
        <b/>
        <sz val="11"/>
        <color theme="1"/>
        <rFont val="Calibri"/>
        <family val="2"/>
        <scheme val="minor"/>
      </rPr>
      <t xml:space="preserve"> Obst </t>
    </r>
    <r>
      <rPr>
        <sz val="11"/>
        <color theme="1"/>
        <rFont val="Calibri"/>
        <family val="2"/>
        <scheme val="minor"/>
      </rPr>
      <t xml:space="preserve">ein. Handelt es sich außerdem um frisches oder tiefgefrorenes Obst ohne Zucker und Süßungsmittel, wird dies zusätzlich in der entsprechenden Zeile für </t>
    </r>
    <r>
      <rPr>
        <b/>
        <sz val="11"/>
        <color theme="1"/>
        <rFont val="Calibri"/>
        <family val="2"/>
        <scheme val="minor"/>
      </rPr>
      <t>Obst frisch oder tiefgekühlt ohne Zucker und Süßungsmittel</t>
    </r>
    <r>
      <rPr>
        <sz val="11"/>
        <color theme="1"/>
        <rFont val="Calibri"/>
        <family val="2"/>
        <scheme val="minor"/>
      </rPr>
      <t xml:space="preserve">  eingetragen. Gleiches gilt für </t>
    </r>
    <r>
      <rPr>
        <b/>
        <sz val="11"/>
        <color theme="1"/>
        <rFont val="Calibri"/>
        <family val="2"/>
        <scheme val="minor"/>
      </rPr>
      <t>Nüsse oder Ölsaaten</t>
    </r>
    <r>
      <rPr>
        <sz val="11"/>
        <color theme="1"/>
        <rFont val="Calibri"/>
        <family val="2"/>
        <scheme val="minor"/>
      </rPr>
      <t xml:space="preserve">. </t>
    </r>
  </si>
  <si>
    <t>Frittierte und/oder panierte Produkte</t>
  </si>
  <si>
    <t>modifiziert nach dem DGE-Qualitätsstandard für die Verpflegung mit "Essen auf Rädern" und in Senioreneinrichtungen</t>
  </si>
  <si>
    <t xml:space="preserve">Für Eier gibt es keine Empfehlung zur Verzehrsmenge. </t>
  </si>
  <si>
    <t>Fleischersatzprodukte</t>
  </si>
  <si>
    <t>Fleischersatz-produkte</t>
  </si>
  <si>
    <t>max. 1 x</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</si>
  <si>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</si>
  <si>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</si>
  <si>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</si>
  <si>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</si>
  <si>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Getreide, Getreideprodukte und Kartoffeln</t>
  </si>
  <si>
    <t>1 x Vollkornprodukt</t>
  </si>
  <si>
    <t>1 x Gemüse</t>
  </si>
  <si>
    <t>1 x Rohkost und Salat</t>
  </si>
  <si>
    <t>1 x Fleischersatzprodukt</t>
  </si>
  <si>
    <t>Orientierungswerte für Lebensmittelmengen über sieben Verpflegungstage pro Person</t>
  </si>
  <si>
    <t>PAL 1,2: ca. 2000 g, PAL 1,4: ca. 2200 g</t>
  </si>
  <si>
    <t>PAL 1,2: ca. 1600 g, PAL 1,4: ca. 1900 g</t>
  </si>
  <si>
    <t xml:space="preserve">Mit dem Speiseplan-Check werten Sie das Verpflegungsangebot Ihrer Einrichtung für sieben Verpflegungstage aus. </t>
  </si>
  <si>
    <t>Frisch oder tiefgekühlt, wie z. B. Gelbe Rüben, Brokkoli, Kohlrabi, Paprika, Champignons, grüne Bohnen usw. sowie Hülsenfrüchte (Linsen, Bohnen, Erbsen) als Eintopf oder Salat in gekochter Form</t>
  </si>
  <si>
    <t>Alle Sorten, wie z. B. Apfel, Birne, Pflaumen, Kirschen, Banane, Mandarine, bevorzugt frisch, geschnitten, tiefgekühlt oder aus der Konserve (ohne Zuckerzusatz), als Fruchtmus oder -kompott, Püree, Obstsalat. Auch Nüsse (ungesalzen) oder Ölsaaten gehören zum Obst. Generell: Obst, frisch oder tiefgekühlt ohne Zucker und Süßungsmittel.</t>
  </si>
  <si>
    <t xml:space="preserve">Milch, Milchprodukte wie Naturjoghurt, Käse wie Emmentaler, Bergkäse, Feta, Camembert, Speisequark z. B. in Aufläufen, Salatdressings, Dips, Soßen, Joghurt- oder Quarkspeisen. </t>
  </si>
  <si>
    <t>Die Eintragung erfolgt für jede Mahlzeit in der Zeile für Milch und Milchprodukte.</t>
  </si>
  <si>
    <t>Ausfüllhinweise für den Speiseplan-Check für die Verpflegung in stationären Senioreneinrichtungen in sieben Verpflegungstagen für ein rein ovo-lacto-vegetarisches Angebot</t>
  </si>
  <si>
    <t>PAL 1,2: ca. 3000 g, PAL 1,4: ca. 3600 g</t>
  </si>
  <si>
    <t>Hülsenfrüchte: PAL 1,2: ca. 230 g, PAL 1,4: ca 270 g</t>
  </si>
  <si>
    <t>Nüsse und Ölsaaten: PAL 1,2: ca. 70 g, PAL 1,4: 90 g</t>
  </si>
  <si>
    <t>PAL 1,2: ca. 2300 g, PAL 1,4: ca. 2700 g</t>
  </si>
  <si>
    <t>Speiseplan-Check für die Verpflegung in stationären Senioreneinrichtungen in sieben Verpflegungstagen für ein rein ovo-lacto-vegetarisches Angebot</t>
  </si>
  <si>
    <t>Dazu gehen Sie für jede Mahlzeit die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Bei den Zwischenmahlzeiten kann neben einer 1 auch eine 2 eingetragen werden.</t>
  </si>
  <si>
    <t>Ergeben sich beim Optimierungsbedarf positive Werte, zeigen diese an, um wie viel Sie das Angebot steigern sollten, negative Werte zeigen an, um wieviel Sie das Angebot verringern sollten.</t>
  </si>
  <si>
    <t>Bilden Sie für jedes Kriterium die Summe für 20 Verpflegungstage. Vergleichen Sie diese mit dem für das Kriterium angegebenden Sollwert (zweite Spalte). Entspricht das Ergebnis nicht dem Sollwert, berechnen Sie die Differenz, indem Sie die Summe vom Sollwert abziehen. Diese Differenz beschreibt den Optimierungsbedarf. Ergeben sich beim Optimierungsbedarf positive Werte, zeigen diese an, um wie viel Sie das Angebot steigern sollten. Negative Werte zeigen an, um wieviel Sie das Angebot verringern sollten.</t>
  </si>
  <si>
    <r>
      <rPr>
        <b/>
        <sz val="11"/>
        <color theme="1"/>
        <rFont val="Calibri"/>
        <family val="2"/>
        <scheme val="minor"/>
      </rPr>
      <t>Bitte beachten</t>
    </r>
    <r>
      <rPr>
        <sz val="11"/>
        <color theme="1"/>
        <rFont val="Calibri"/>
        <family val="2"/>
        <scheme val="minor"/>
      </rPr>
      <t xml:space="preserve">:  Bei Mindestangaben wie z. B. bei Milchprodukten bedeutet ein Überschreiten der Mindestangabe nicht, dass hier das Angebot reduziert werden sollte. Hier wäre, trotz negativer Werte der Differenz kein Optimierungsbedarf. Gleiches gilt bei Maximalangaben. Auch hier bedeutet z. B. bei Kartoffelerzeugnissen ein Unterschreiten nicht, dass das Angebot gesteigert werden muss. </t>
    </r>
  </si>
  <si>
    <r>
      <t xml:space="preserve">Ist in einer Mahlzeit eine Stärkekomponente wie Brot, Reis, Nudeln oder Kartoffeln enthalten, tragen Sie dies zunächst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</si>
  <si>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r>
      <rPr>
        <b/>
        <sz val="11"/>
        <color theme="1"/>
        <rFont val="Calibri"/>
        <family val="2"/>
        <scheme val="minor"/>
      </rPr>
      <t>Nicht vergessen:</t>
    </r>
    <r>
      <rPr>
        <sz val="11"/>
        <color theme="1"/>
        <rFont val="Calibri"/>
        <family val="2"/>
        <scheme val="minor"/>
      </rPr>
      <t xml:space="preserve"> Kartoffelerzeugnisse wie z. 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</si>
  <si>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Rohkost: alle Gemüsesorten als Rohkost, z. B. Tomaten, Gurke als Salat oder in Stifte, Scheiben geschnitten, Krautsalat, Kopf-, Eisberg-, Eichblatt-, Feldsalat, Endivie im gemischten Salat</t>
  </si>
  <si>
    <t>min. 3 - 4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</si>
</sst>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22"/>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21"/>
      <color theme="1"/>
      <name val="Calibri"/>
      <family val="2"/>
      <scheme val="minor"/>
    </font>
    <font>
      <sz val="21"/>
      <color theme="1"/>
      <name val="Calibri"/>
      <family val="2"/>
      <scheme val="minor"/>
    </font>
    <font>
      <b/>
      <sz val="21"/>
      <color rgb="FFFF0000"/>
      <name val="Calibri"/>
      <family val="2"/>
      <scheme val="minor"/>
    </font>
    <font>
      <b/>
      <sz val="14"/>
      <color theme="1"/>
      <name val="Calibri"/>
      <family val="2"/>
      <scheme val="minor"/>
    </font>
    <font>
      <i/>
      <sz val="11"/>
      <color theme="1"/>
      <name val="Calibri"/>
      <family val="2"/>
      <scheme val="minor"/>
    </font>
    <font>
      <b/>
      <sz val="24"/>
      <color theme="1"/>
      <name val="Calibri"/>
      <family val="2"/>
      <scheme val="minor"/>
    </font>
    <font>
      <sz val="24"/>
      <color theme="1"/>
      <name val="Calibri"/>
      <family val="2"/>
      <scheme val="minor"/>
    </font>
    <font>
      <b/>
      <sz val="22"/>
      <color theme="3" tint="0.39997558519241921"/>
      <name val="Calibri"/>
      <family val="2"/>
      <scheme val="minor"/>
    </font>
    <font>
      <b/>
      <sz val="24"/>
      <color theme="3" tint="0.39997558519241921"/>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s>
  <borders count="7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style="thick">
        <color indexed="64"/>
      </left>
      <right style="thin">
        <color auto="1"/>
      </right>
      <top style="medium">
        <color indexed="64"/>
      </top>
      <bottom style="thin">
        <color auto="1"/>
      </bottom>
      <diagonal/>
    </border>
    <border>
      <left style="thin">
        <color auto="1"/>
      </left>
      <right style="thick">
        <color indexed="64"/>
      </right>
      <top style="medium">
        <color indexed="64"/>
      </top>
      <bottom style="thin">
        <color auto="1"/>
      </bottom>
      <diagonal/>
    </border>
    <border>
      <left style="thick">
        <color indexed="64"/>
      </left>
      <right style="thin">
        <color auto="1"/>
      </right>
      <top style="medium">
        <color indexed="64"/>
      </top>
      <bottom style="medium">
        <color indexed="64"/>
      </bottom>
      <diagonal/>
    </border>
    <border>
      <left style="thin">
        <color auto="1"/>
      </left>
      <right style="thick">
        <color indexed="64"/>
      </right>
      <top style="medium">
        <color indexed="64"/>
      </top>
      <bottom style="medium">
        <color indexed="64"/>
      </bottom>
      <diagonal/>
    </border>
    <border>
      <left/>
      <right/>
      <top style="medium">
        <color indexed="64"/>
      </top>
      <bottom/>
      <diagonal/>
    </border>
    <border>
      <left style="thick">
        <color indexed="64"/>
      </left>
      <right style="thin">
        <color auto="1"/>
      </right>
      <top/>
      <bottom style="medium">
        <color indexed="64"/>
      </bottom>
      <diagonal/>
    </border>
    <border>
      <left style="thin">
        <color auto="1"/>
      </left>
      <right style="thick">
        <color indexed="64"/>
      </right>
      <top/>
      <bottom style="medium">
        <color indexed="64"/>
      </bottom>
      <diagonal/>
    </border>
    <border>
      <left/>
      <right style="thin">
        <color auto="1"/>
      </right>
      <top/>
      <bottom style="medium">
        <color indexed="64"/>
      </bottom>
      <diagonal/>
    </border>
    <border>
      <left style="thin">
        <color auto="1"/>
      </left>
      <right/>
      <top style="thick">
        <color indexed="64"/>
      </top>
      <bottom style="thin">
        <color auto="1"/>
      </bottom>
      <diagonal/>
    </border>
    <border>
      <left/>
      <right style="thin">
        <color auto="1"/>
      </right>
      <top style="thick">
        <color indexed="64"/>
      </top>
      <bottom style="thin">
        <color auto="1"/>
      </bottom>
      <diagonal/>
    </border>
    <border>
      <left/>
      <right/>
      <top style="medium">
        <color indexed="64"/>
      </top>
      <bottom style="thick">
        <color indexed="64"/>
      </bottom>
      <diagonal/>
    </border>
    <border>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ck">
        <color indexed="64"/>
      </top>
      <bottom/>
      <diagonal/>
    </border>
    <border>
      <left style="thin">
        <color auto="1"/>
      </left>
      <right style="medium">
        <color indexed="64"/>
      </right>
      <top style="thick">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ck">
        <color indexed="64"/>
      </left>
      <right/>
      <top/>
      <bottom style="thin">
        <color auto="1"/>
      </bottom>
      <diagonal/>
    </border>
    <border>
      <left/>
      <right/>
      <top/>
      <bottom style="thin">
        <color auto="1"/>
      </bottom>
      <diagonal/>
    </border>
    <border>
      <left/>
      <right style="thick">
        <color indexed="64"/>
      </right>
      <top/>
      <bottom style="thin">
        <color auto="1"/>
      </bottom>
      <diagonal/>
    </border>
    <border>
      <left/>
      <right/>
      <top style="thin">
        <color indexed="64"/>
      </top>
      <bottom style="thin">
        <color indexed="64"/>
      </bottom>
      <diagonal/>
    </border>
    <border>
      <left style="thin">
        <color indexed="64"/>
      </left>
      <right/>
      <top/>
      <bottom/>
      <diagonal/>
    </border>
    <border>
      <left style="thin">
        <color auto="1"/>
      </left>
      <right/>
      <top/>
      <bottom style="medium">
        <color indexed="64"/>
      </bottom>
      <diagonal/>
    </border>
    <border>
      <left style="thick">
        <color indexed="64"/>
      </left>
      <right style="thin">
        <color auto="1"/>
      </right>
      <top/>
      <bottom style="thin">
        <color auto="1"/>
      </bottom>
      <diagonal/>
    </border>
    <border>
      <left style="thin">
        <color auto="1"/>
      </left>
      <right style="thick">
        <color indexed="64"/>
      </right>
      <top/>
      <bottom style="thin">
        <color auto="1"/>
      </bottom>
      <diagonal/>
    </border>
    <border>
      <left style="thin">
        <color auto="1"/>
      </left>
      <right style="medium">
        <color indexed="64"/>
      </right>
      <top/>
      <bottom style="thin">
        <color auto="1"/>
      </bottom>
      <diagonal/>
    </border>
  </borders>
  <cellStyleXfs count="1">
    <xf numFmtId="0" fontId="0" fillId="0" borderId="0"/>
  </cellStyleXfs>
  <cellXfs count="221">
    <xf numFmtId="0" fontId="0" fillId="0" borderId="0" xfId="0"/>
    <xf numFmtId="0" fontId="1"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1" fillId="6" borderId="0" xfId="0" applyFont="1" applyFill="1" applyAlignment="1">
      <alignment wrapText="1"/>
    </xf>
    <xf numFmtId="0" fontId="1" fillId="3" borderId="0" xfId="0" applyFont="1" applyFill="1" applyAlignment="1">
      <alignment wrapText="1"/>
    </xf>
    <xf numFmtId="0" fontId="1" fillId="7" borderId="0" xfId="0" applyFont="1" applyFill="1" applyAlignment="1">
      <alignment wrapText="1"/>
    </xf>
    <xf numFmtId="0" fontId="3" fillId="2" borderId="0" xfId="0" applyFont="1" applyFill="1" applyProtection="1">
      <protection locked="0"/>
    </xf>
    <xf numFmtId="0" fontId="3" fillId="2" borderId="0" xfId="0" applyFont="1" applyFill="1" applyAlignment="1" applyProtection="1">
      <alignment wrapText="1"/>
      <protection locked="0"/>
    </xf>
    <xf numFmtId="0" fontId="3" fillId="2" borderId="0" xfId="0" applyFont="1" applyFill="1" applyAlignment="1" applyProtection="1">
      <alignment textRotation="90"/>
      <protection locked="0"/>
    </xf>
    <xf numFmtId="0" fontId="2" fillId="5" borderId="0" xfId="0" applyFont="1" applyFill="1" applyAlignment="1" applyProtection="1">
      <alignment horizontal="left"/>
      <protection locked="0"/>
    </xf>
    <xf numFmtId="0" fontId="5" fillId="2" borderId="0" xfId="0" applyFont="1" applyFill="1" applyProtection="1">
      <protection locked="0"/>
    </xf>
    <xf numFmtId="0" fontId="7" fillId="2" borderId="1" xfId="0" applyFont="1" applyFill="1" applyBorder="1" applyAlignment="1" applyProtection="1">
      <alignment wrapText="1"/>
    </xf>
    <xf numFmtId="0" fontId="7" fillId="2" borderId="3"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textRotation="90" wrapText="1"/>
    </xf>
    <xf numFmtId="0" fontId="7" fillId="8" borderId="2" xfId="0" applyFont="1" applyFill="1" applyBorder="1" applyAlignment="1" applyProtection="1">
      <alignment horizontal="center" vertical="center" textRotation="90" wrapText="1"/>
    </xf>
    <xf numFmtId="0" fontId="7" fillId="8" borderId="3" xfId="0" applyFont="1" applyFill="1" applyBorder="1" applyAlignment="1" applyProtection="1">
      <alignment horizontal="center" vertical="center" textRotation="90" wrapText="1"/>
    </xf>
    <xf numFmtId="0" fontId="7" fillId="8" borderId="45" xfId="0" applyFont="1" applyFill="1" applyBorder="1" applyAlignment="1" applyProtection="1">
      <alignment horizontal="center" vertical="center" textRotation="90" wrapText="1"/>
    </xf>
    <xf numFmtId="0" fontId="6" fillId="8" borderId="3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xf>
    <xf numFmtId="0" fontId="6" fillId="8" borderId="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6" fillId="2" borderId="22" xfId="0" applyFont="1" applyFill="1" applyBorder="1" applyAlignment="1" applyProtection="1">
      <alignment horizontal="center" vertical="center" wrapText="1"/>
    </xf>
    <xf numFmtId="0" fontId="6" fillId="8" borderId="22"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31" xfId="0" applyFont="1" applyFill="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xf>
    <xf numFmtId="0" fontId="6" fillId="8" borderId="21"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6" fillId="8" borderId="1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7" fillId="2" borderId="36" xfId="0" applyFont="1" applyFill="1" applyBorder="1" applyAlignment="1" applyProtection="1">
      <alignment horizontal="center" vertical="center" wrapText="1"/>
      <protection locked="0"/>
    </xf>
    <xf numFmtId="0" fontId="6" fillId="2" borderId="37"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64" xfId="0" applyFont="1" applyFill="1" applyBorder="1" applyAlignment="1" applyProtection="1">
      <alignment wrapText="1"/>
    </xf>
    <xf numFmtId="0" fontId="7" fillId="2" borderId="2" xfId="0" applyFont="1" applyFill="1" applyBorder="1" applyAlignment="1" applyProtection="1">
      <alignment wrapText="1"/>
    </xf>
    <xf numFmtId="0" fontId="7" fillId="2" borderId="58" xfId="0" applyFont="1" applyFill="1" applyBorder="1" applyAlignment="1" applyProtection="1">
      <alignment wrapText="1"/>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textRotation="90" wrapText="1"/>
    </xf>
    <xf numFmtId="0" fontId="7" fillId="2" borderId="17" xfId="0" applyFont="1" applyFill="1" applyBorder="1" applyAlignment="1" applyProtection="1">
      <alignment horizontal="center" vertical="center" textRotation="90" wrapText="1"/>
    </xf>
    <xf numFmtId="0" fontId="7" fillId="2" borderId="18" xfId="0" applyFont="1" applyFill="1" applyBorder="1" applyAlignment="1" applyProtection="1">
      <alignment horizontal="center" vertical="center" textRotation="90" wrapText="1"/>
    </xf>
    <xf numFmtId="0" fontId="9" fillId="2" borderId="0" xfId="0" applyFont="1" applyFill="1" applyAlignment="1" applyProtection="1">
      <alignment wrapText="1"/>
    </xf>
    <xf numFmtId="0" fontId="2" fillId="0" borderId="0" xfId="0" applyFont="1" applyFill="1" applyAlignment="1" applyProtection="1">
      <alignment horizontal="left"/>
      <protection locked="0"/>
    </xf>
    <xf numFmtId="0" fontId="2" fillId="0" borderId="65" xfId="0" applyFont="1" applyFill="1" applyBorder="1" applyAlignment="1" applyProtection="1">
      <alignment horizontal="left"/>
      <protection locked="0"/>
    </xf>
    <xf numFmtId="0" fontId="2" fillId="5" borderId="34" xfId="0" applyFont="1" applyFill="1" applyBorder="1" applyAlignment="1" applyProtection="1">
      <alignment horizontal="left"/>
      <protection locked="0"/>
    </xf>
    <xf numFmtId="0" fontId="1" fillId="4" borderId="0" xfId="0" applyFont="1" applyFill="1" applyAlignment="1">
      <alignment wrapText="1"/>
    </xf>
    <xf numFmtId="0" fontId="6" fillId="8" borderId="37" xfId="0" applyFont="1" applyFill="1" applyBorder="1" applyAlignment="1" applyProtection="1">
      <alignment horizontal="center" vertical="center" wrapText="1"/>
    </xf>
    <xf numFmtId="0" fontId="7" fillId="2" borderId="67" xfId="0" applyFont="1" applyFill="1" applyBorder="1" applyAlignment="1" applyProtection="1">
      <alignment horizontal="center" vertical="center" wrapText="1"/>
      <protection locked="0"/>
    </xf>
    <xf numFmtId="0" fontId="7" fillId="2" borderId="60" xfId="0" applyFont="1" applyFill="1" applyBorder="1" applyAlignment="1" applyProtection="1">
      <alignment horizontal="center" vertical="center" wrapText="1"/>
      <protection locked="0"/>
    </xf>
    <xf numFmtId="0" fontId="7" fillId="2" borderId="68" xfId="0"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wrapText="1"/>
    </xf>
    <xf numFmtId="0" fontId="6" fillId="8" borderId="59" xfId="0" applyFont="1" applyFill="1" applyBorder="1" applyAlignment="1" applyProtection="1">
      <alignment horizontal="center" vertical="center" wrapText="1"/>
    </xf>
    <xf numFmtId="0" fontId="7" fillId="2" borderId="69"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33" xfId="0" applyFont="1" applyFill="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xf>
    <xf numFmtId="0" fontId="7" fillId="0" borderId="24"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11" fillId="2" borderId="46"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0" fontId="11" fillId="2" borderId="52" xfId="0" applyFont="1" applyFill="1" applyBorder="1" applyAlignment="1" applyProtection="1">
      <alignment horizontal="center" vertical="center" wrapText="1"/>
    </xf>
    <xf numFmtId="0" fontId="11" fillId="0" borderId="38"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3" fillId="2" borderId="58"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0" fillId="2" borderId="0" xfId="0" applyFont="1" applyFill="1" applyAlignment="1">
      <alignment wrapText="1"/>
    </xf>
    <xf numFmtId="0" fontId="15" fillId="2" borderId="0" xfId="0" applyFont="1" applyFill="1" applyAlignment="1">
      <alignment wrapText="1"/>
    </xf>
    <xf numFmtId="0" fontId="1" fillId="0" borderId="0" xfId="0" applyFont="1" applyFill="1" applyAlignment="1">
      <alignment wrapText="1"/>
    </xf>
    <xf numFmtId="0" fontId="7" fillId="2" borderId="1" xfId="0" applyFont="1" applyFill="1" applyBorder="1" applyAlignment="1">
      <alignment wrapText="1"/>
    </xf>
    <xf numFmtId="0" fontId="7" fillId="2" borderId="64" xfId="0" applyFont="1" applyFill="1" applyBorder="1" applyAlignment="1">
      <alignment wrapText="1"/>
    </xf>
    <xf numFmtId="0" fontId="7" fillId="2" borderId="2" xfId="0" applyFont="1" applyFill="1" applyBorder="1" applyAlignment="1">
      <alignment wrapText="1"/>
    </xf>
    <xf numFmtId="0" fontId="11" fillId="2" borderId="57" xfId="0" applyFont="1" applyFill="1" applyBorder="1" applyAlignment="1">
      <alignment horizontal="center" vertical="center" wrapText="1"/>
    </xf>
    <xf numFmtId="0" fontId="7" fillId="2" borderId="58" xfId="0" applyFont="1" applyFill="1" applyBorder="1" applyAlignment="1">
      <alignment wrapText="1"/>
    </xf>
    <xf numFmtId="0" fontId="7" fillId="2" borderId="5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7" fillId="2" borderId="1" xfId="0" applyFont="1" applyFill="1" applyBorder="1" applyAlignment="1">
      <alignment horizontal="center" vertical="center" textRotation="90" wrapText="1"/>
    </xf>
    <xf numFmtId="0" fontId="7" fillId="2" borderId="16" xfId="0" applyFont="1" applyFill="1" applyBorder="1" applyAlignment="1">
      <alignment horizontal="center" vertical="center" textRotation="90" wrapText="1"/>
    </xf>
    <xf numFmtId="0" fontId="7" fillId="2" borderId="17" xfId="0" applyFont="1" applyFill="1" applyBorder="1" applyAlignment="1">
      <alignment horizontal="center" vertical="center" textRotation="90" wrapText="1"/>
    </xf>
    <xf numFmtId="0" fontId="7" fillId="2" borderId="18" xfId="0" applyFont="1" applyFill="1" applyBorder="1" applyAlignment="1">
      <alignment horizontal="center" vertical="center" textRotation="90" wrapText="1"/>
    </xf>
    <xf numFmtId="0" fontId="7" fillId="8" borderId="2" xfId="0" applyFont="1" applyFill="1" applyBorder="1" applyAlignment="1">
      <alignment horizontal="center" vertical="center" textRotation="90" wrapText="1"/>
    </xf>
    <xf numFmtId="0" fontId="7" fillId="8" borderId="3" xfId="0" applyFont="1" applyFill="1" applyBorder="1" applyAlignment="1">
      <alignment horizontal="center" vertical="center" textRotation="90" wrapText="1"/>
    </xf>
    <xf numFmtId="0" fontId="7" fillId="8" borderId="45" xfId="0" applyFont="1" applyFill="1" applyBorder="1" applyAlignment="1">
      <alignment horizontal="center" vertical="center" textRotation="90" wrapText="1"/>
    </xf>
    <xf numFmtId="0" fontId="2" fillId="0" borderId="0" xfId="0" applyFont="1" applyAlignment="1" applyProtection="1">
      <alignment horizontal="left"/>
      <protection locked="0"/>
    </xf>
    <xf numFmtId="0" fontId="11" fillId="0" borderId="38" xfId="0" applyFont="1" applyBorder="1" applyAlignment="1">
      <alignment horizontal="center" vertical="center" wrapText="1"/>
    </xf>
    <xf numFmtId="0" fontId="7" fillId="0" borderId="23"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6" fillId="0" borderId="39" xfId="0" applyFont="1" applyBorder="1" applyAlignment="1">
      <alignment horizontal="center" vertical="center" wrapText="1"/>
    </xf>
    <xf numFmtId="0" fontId="6" fillId="8" borderId="39"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2" borderId="4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8" borderId="2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8" borderId="2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8" borderId="59" xfId="0" applyFont="1" applyFill="1" applyBorder="1" applyAlignment="1">
      <alignment horizontal="center" vertical="center" wrapText="1"/>
    </xf>
    <xf numFmtId="0" fontId="7" fillId="2" borderId="69" xfId="0" applyFont="1" applyFill="1" applyBorder="1" applyAlignment="1">
      <alignment horizontal="center" vertical="center" wrapText="1"/>
    </xf>
    <xf numFmtId="0" fontId="14" fillId="2" borderId="6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8" borderId="37"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0" borderId="11" xfId="0" applyFont="1" applyBorder="1" applyAlignment="1">
      <alignment horizontal="center" vertical="center" wrapText="1"/>
    </xf>
    <xf numFmtId="0" fontId="7" fillId="0" borderId="32"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6" fillId="0" borderId="13" xfId="0" applyFont="1" applyBorder="1" applyAlignment="1">
      <alignment horizontal="center" vertical="center" wrapText="1"/>
    </xf>
    <xf numFmtId="0" fontId="6" fillId="8" borderId="13"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2" borderId="9" xfId="0" applyFont="1" applyFill="1" applyBorder="1" applyAlignment="1">
      <alignment horizontal="center" vertical="center" wrapText="1"/>
    </xf>
    <xf numFmtId="0" fontId="2" fillId="0" borderId="65" xfId="0" applyFont="1" applyBorder="1" applyAlignment="1" applyProtection="1">
      <alignment horizontal="left"/>
      <protection locked="0"/>
    </xf>
    <xf numFmtId="0" fontId="2" fillId="2" borderId="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2" fillId="3" borderId="55" xfId="0" applyFont="1" applyFill="1" applyBorder="1"/>
    <xf numFmtId="0" fontId="2" fillId="3" borderId="12" xfId="0" applyFont="1" applyFill="1" applyBorder="1"/>
    <xf numFmtId="0" fontId="2" fillId="3" borderId="55" xfId="0" applyFont="1" applyFill="1" applyBorder="1" applyProtection="1"/>
    <xf numFmtId="0" fontId="2" fillId="3" borderId="12" xfId="0" applyFont="1" applyFill="1" applyBorder="1" applyProtection="1"/>
    <xf numFmtId="0" fontId="8" fillId="2" borderId="42" xfId="0" applyFont="1" applyFill="1" applyBorder="1" applyAlignment="1" applyProtection="1">
      <alignment horizontal="left"/>
    </xf>
    <xf numFmtId="0" fontId="8" fillId="2" borderId="34" xfId="0" applyFont="1" applyFill="1" applyBorder="1" applyAlignment="1" applyProtection="1">
      <alignment horizontal="left"/>
    </xf>
    <xf numFmtId="0" fontId="8" fillId="2" borderId="43" xfId="0" applyFont="1" applyFill="1" applyBorder="1" applyAlignment="1" applyProtection="1">
      <alignment horizontal="left"/>
    </xf>
    <xf numFmtId="0" fontId="7" fillId="9" borderId="12" xfId="0" applyFont="1" applyFill="1" applyBorder="1" applyAlignment="1" applyProtection="1">
      <alignment horizontal="center"/>
      <protection locked="0"/>
    </xf>
    <xf numFmtId="0" fontId="4" fillId="2" borderId="0" xfId="0" applyFont="1" applyFill="1" applyAlignment="1" applyProtection="1">
      <alignment horizontal="left"/>
    </xf>
    <xf numFmtId="0" fontId="5" fillId="2" borderId="0" xfId="0" applyFont="1" applyFill="1" applyAlignment="1" applyProtection="1">
      <alignment horizontal="left" vertical="top"/>
    </xf>
    <xf numFmtId="0" fontId="5" fillId="2" borderId="10" xfId="0" applyFont="1" applyFill="1" applyBorder="1" applyAlignment="1" applyProtection="1">
      <alignment horizontal="left" vertical="top"/>
    </xf>
    <xf numFmtId="0" fontId="2" fillId="3" borderId="12" xfId="0" applyFont="1" applyFill="1" applyBorder="1" applyAlignment="1" applyProtection="1">
      <alignment horizontal="center"/>
    </xf>
    <xf numFmtId="0" fontId="7" fillId="3" borderId="12" xfId="0" applyFont="1" applyFill="1" applyBorder="1" applyAlignment="1" applyProtection="1">
      <alignment horizontal="center"/>
    </xf>
    <xf numFmtId="0" fontId="7" fillId="3" borderId="56" xfId="0" applyFont="1" applyFill="1" applyBorder="1" applyAlignment="1" applyProtection="1">
      <alignment horizontal="center"/>
    </xf>
    <xf numFmtId="0" fontId="6" fillId="5" borderId="53" xfId="0" applyFont="1" applyFill="1" applyBorder="1" applyAlignment="1" applyProtection="1">
      <alignment horizontal="left" vertical="center" wrapText="1"/>
    </xf>
    <xf numFmtId="0" fontId="6" fillId="5" borderId="40" xfId="0" applyFont="1" applyFill="1" applyBorder="1" applyAlignment="1" applyProtection="1">
      <alignment horizontal="left" vertical="center" wrapText="1"/>
    </xf>
    <xf numFmtId="0" fontId="6" fillId="5" borderId="41" xfId="0" applyFont="1" applyFill="1" applyBorder="1" applyAlignment="1" applyProtection="1">
      <alignment horizontal="left" vertical="center" wrapText="1"/>
    </xf>
    <xf numFmtId="0" fontId="11" fillId="5" borderId="42" xfId="0" applyFont="1" applyFill="1" applyBorder="1" applyAlignment="1" applyProtection="1">
      <alignment horizontal="left" vertical="center" wrapText="1"/>
    </xf>
    <xf numFmtId="0" fontId="12" fillId="0" borderId="34"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1" fillId="2" borderId="47"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wrapText="1"/>
    </xf>
    <xf numFmtId="0" fontId="6" fillId="5" borderId="54"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0" fontId="7" fillId="0" borderId="64" xfId="0" applyFont="1" applyBorder="1" applyAlignment="1" applyProtection="1">
      <alignment horizontal="center" vertical="center" wrapText="1"/>
    </xf>
    <xf numFmtId="0" fontId="12" fillId="2" borderId="61" xfId="0" applyFont="1" applyFill="1" applyBorder="1" applyAlignment="1" applyProtection="1">
      <alignment horizontal="center" vertical="center" wrapText="1"/>
    </xf>
    <xf numFmtId="0" fontId="12" fillId="0" borderId="62" xfId="0" applyFont="1" applyBorder="1" applyAlignment="1" applyProtection="1">
      <alignment horizontal="center" vertical="center" wrapText="1"/>
    </xf>
    <xf numFmtId="0" fontId="12" fillId="0" borderId="63" xfId="0" applyFont="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7" fillId="0" borderId="62" xfId="0" applyFont="1" applyBorder="1" applyAlignment="1" applyProtection="1">
      <alignment horizontal="center" vertical="center" wrapText="1"/>
    </xf>
    <xf numFmtId="0" fontId="7" fillId="0" borderId="63" xfId="0" applyFont="1" applyBorder="1" applyAlignment="1" applyProtection="1">
      <alignment horizontal="center" vertical="center" wrapText="1"/>
    </xf>
    <xf numFmtId="0" fontId="4" fillId="2" borderId="0" xfId="0" applyFont="1" applyFill="1" applyAlignment="1">
      <alignment horizontal="left"/>
    </xf>
    <xf numFmtId="0" fontId="5" fillId="2" borderId="0" xfId="0" applyFont="1" applyFill="1" applyAlignment="1">
      <alignment horizontal="left" vertical="top"/>
    </xf>
    <xf numFmtId="0" fontId="5" fillId="2" borderId="10" xfId="0" applyFont="1" applyFill="1" applyBorder="1" applyAlignment="1">
      <alignment horizontal="left" vertical="top"/>
    </xf>
    <xf numFmtId="0" fontId="2" fillId="3" borderId="12" xfId="0" applyFont="1" applyFill="1" applyBorder="1" applyAlignment="1">
      <alignment horizontal="center"/>
    </xf>
    <xf numFmtId="0" fontId="7" fillId="3" borderId="12" xfId="0" applyFont="1" applyFill="1" applyBorder="1" applyAlignment="1">
      <alignment horizontal="center"/>
    </xf>
    <xf numFmtId="0" fontId="7" fillId="3" borderId="56" xfId="0" applyFont="1" applyFill="1" applyBorder="1" applyAlignment="1">
      <alignment horizontal="center"/>
    </xf>
    <xf numFmtId="0" fontId="6" fillId="5" borderId="53" xfId="0" applyFont="1" applyFill="1" applyBorder="1" applyAlignment="1">
      <alignment horizontal="left" vertical="center" wrapText="1"/>
    </xf>
    <xf numFmtId="0" fontId="6" fillId="5" borderId="40" xfId="0" applyFont="1" applyFill="1" applyBorder="1" applyAlignment="1">
      <alignment horizontal="left" vertical="center" wrapText="1"/>
    </xf>
    <xf numFmtId="0" fontId="6" fillId="5" borderId="41" xfId="0" applyFont="1" applyFill="1" applyBorder="1" applyAlignment="1">
      <alignment horizontal="left" vertical="center" wrapText="1"/>
    </xf>
    <xf numFmtId="0" fontId="8" fillId="2" borderId="42" xfId="0" applyFont="1" applyFill="1" applyBorder="1" applyAlignment="1">
      <alignment horizontal="left"/>
    </xf>
    <xf numFmtId="0" fontId="8" fillId="2" borderId="34" xfId="0" applyFont="1" applyFill="1" applyBorder="1" applyAlignment="1">
      <alignment horizontal="left"/>
    </xf>
    <xf numFmtId="0" fontId="8" fillId="2" borderId="43" xfId="0" applyFont="1" applyFill="1" applyBorder="1" applyAlignment="1">
      <alignment horizontal="left"/>
    </xf>
    <xf numFmtId="0" fontId="7" fillId="2" borderId="64" xfId="0" applyFont="1" applyFill="1" applyBorder="1" applyAlignment="1">
      <alignment horizontal="center" vertical="center" wrapText="1"/>
    </xf>
    <xf numFmtId="0" fontId="7" fillId="0" borderId="64" xfId="0" applyFont="1" applyBorder="1" applyAlignment="1">
      <alignment horizontal="center" vertical="center" wrapText="1"/>
    </xf>
    <xf numFmtId="0" fontId="12" fillId="2" borderId="61" xfId="0" applyFont="1" applyFill="1" applyBorder="1" applyAlignment="1">
      <alignment horizontal="center" vertical="center" wrapText="1"/>
    </xf>
    <xf numFmtId="0" fontId="12" fillId="0" borderId="62" xfId="0" applyFont="1" applyBorder="1" applyAlignment="1">
      <alignment horizontal="center" vertical="center" wrapText="1"/>
    </xf>
    <xf numFmtId="0" fontId="12" fillId="0" borderId="63" xfId="0" applyFont="1" applyBorder="1" applyAlignment="1">
      <alignment horizontal="center" vertical="center" wrapText="1"/>
    </xf>
    <xf numFmtId="0" fontId="7" fillId="2" borderId="61" xfId="0" applyFont="1" applyFill="1" applyBorder="1" applyAlignment="1">
      <alignment horizontal="center" vertical="center" wrapText="1"/>
    </xf>
    <xf numFmtId="0" fontId="7" fillId="0" borderId="62" xfId="0" applyFont="1" applyBorder="1" applyAlignment="1">
      <alignment horizontal="center" vertical="center" wrapText="1"/>
    </xf>
    <xf numFmtId="0" fontId="7" fillId="0" borderId="63" xfId="0" applyFont="1" applyBorder="1" applyAlignment="1">
      <alignment horizontal="center" vertical="center" wrapText="1"/>
    </xf>
    <xf numFmtId="0" fontId="11" fillId="5" borderId="42" xfId="0" applyFont="1" applyFill="1" applyBorder="1" applyAlignment="1">
      <alignment horizontal="left" vertical="center" wrapText="1"/>
    </xf>
    <xf numFmtId="0" fontId="12" fillId="0" borderId="34" xfId="0" applyFont="1" applyBorder="1" applyAlignment="1">
      <alignment horizontal="left" vertical="center" wrapText="1"/>
    </xf>
    <xf numFmtId="0" fontId="12" fillId="0" borderId="0" xfId="0" applyFont="1" applyAlignment="1">
      <alignment horizontal="left" vertical="center" wrapText="1"/>
    </xf>
    <xf numFmtId="0" fontId="6" fillId="5" borderId="40" xfId="0" applyFont="1" applyFill="1" applyBorder="1" applyAlignment="1">
      <alignment horizontal="center" vertical="center" wrapText="1"/>
    </xf>
    <xf numFmtId="0" fontId="6" fillId="5" borderId="54"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4" xfId="0" applyFont="1" applyFill="1" applyBorder="1" applyAlignment="1">
      <alignment horizontal="center" vertical="center" wrapText="1"/>
    </xf>
  </cellXfs>
  <cellStyles count="1">
    <cellStyle name="Standard" xfId="0" builtinId="0"/>
  </cellStyles>
  <dxfs count="52">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13</xdr:col>
      <xdr:colOff>203200</xdr:colOff>
      <xdr:row>45</xdr:row>
      <xdr:rowOff>279400</xdr:rowOff>
    </xdr:to>
    <xdr:pic>
      <xdr:nvPicPr>
        <xdr:cNvPr id="2" name="Grafik 1">
          <a:extLst>
            <a:ext uri="{FF2B5EF4-FFF2-40B4-BE49-F238E27FC236}">
              <a16:creationId xmlns:a16="http://schemas.microsoft.com/office/drawing/2014/main" id="{306C64B2-AD60-4BEB-9874-87C8E7502454}"/>
            </a:ext>
          </a:extLst>
        </xdr:cNvPr>
        <xdr:cNvPicPr/>
      </xdr:nvPicPr>
      <xdr:blipFill>
        <a:blip xmlns:r="http://schemas.openxmlformats.org/officeDocument/2006/relationships" r:embed="rId1"/>
        <a:stretch>
          <a:fillRect/>
        </a:stretch>
      </xdr:blipFill>
      <xdr:spPr>
        <a:xfrm>
          <a:off x="0" y="16383000"/>
          <a:ext cx="13525500" cy="7645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rn\KErn-Wissenstransfer\2_GV\KSV\03_Gemeinsame%20Projekte\Coaching%20KSV\Speiseplan-Workshop\&#220;berarbeitung%20Speiseplan-Check%202018\180406_Speiseplan-Check_MV_Lo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KErn\KErn-Wissenstransfer\2_GV\KSV\03_Gemeinsame%20Projekte\Coaching%20KSV\Speiseplan-Workshop\&#220;berarbeitung%20Speiseplan-Check%202018\alte%20Versionen\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22"/>
  <sheetViews>
    <sheetView tabSelected="1" view="pageLayout" topLeftCell="A7" zoomScale="40" zoomScaleNormal="60" zoomScalePageLayoutView="40" workbookViewId="0">
      <selection activeCell="O15" sqref="O15"/>
    </sheetView>
  </sheetViews>
  <sheetFormatPr baseColWidth="10" defaultColWidth="11.44140625" defaultRowHeight="28.8" x14ac:dyDescent="0.55000000000000004"/>
  <cols>
    <col min="1" max="1" width="38.44140625" style="8" bestFit="1" customWidth="1"/>
    <col min="2" max="2" width="62" style="8" bestFit="1" customWidth="1"/>
    <col min="3" max="5" width="7.88671875" style="8" customWidth="1"/>
    <col min="6" max="6" width="10.109375" style="8" customWidth="1"/>
    <col min="7" max="9" width="7.88671875" style="8" customWidth="1"/>
    <col min="10" max="10" width="10.109375" style="8" customWidth="1"/>
    <col min="11" max="13" width="7.88671875" style="8" customWidth="1"/>
    <col min="14" max="14" width="10.109375" style="8" customWidth="1"/>
    <col min="15" max="17" width="7.88671875" style="8" customWidth="1"/>
    <col min="18" max="18" width="10.109375" style="8" customWidth="1"/>
    <col min="19" max="21" width="7.88671875" style="8" customWidth="1"/>
    <col min="22" max="22" width="10.109375" style="8" customWidth="1"/>
    <col min="23" max="25" width="7.88671875" style="8" customWidth="1"/>
    <col min="26" max="26" width="10.109375" style="8" customWidth="1"/>
    <col min="27" max="29" width="7.88671875" style="8" customWidth="1"/>
    <col min="30" max="30" width="10.109375" style="8" customWidth="1"/>
    <col min="31" max="31" width="15.44140625" style="8" customWidth="1"/>
    <col min="32" max="32" width="21.6640625" style="8" customWidth="1"/>
    <col min="33" max="33" width="25.44140625" style="8" customWidth="1"/>
    <col min="34" max="34" width="21.88671875" style="8" customWidth="1"/>
    <col min="35" max="16384" width="11.44140625" style="8"/>
  </cols>
  <sheetData>
    <row r="1" spans="1:35" s="12" customFormat="1" ht="36.6" x14ac:dyDescent="0.7">
      <c r="A1" s="166" t="s">
        <v>92</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row>
    <row r="2" spans="1:35" s="12" customFormat="1" ht="36.6" x14ac:dyDescent="0.7">
      <c r="A2" s="167" t="s">
        <v>65</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row>
    <row r="3" spans="1:35" ht="29.25" customHeight="1" thickBot="1" x14ac:dyDescent="0.6">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row>
    <row r="4" spans="1:35" ht="34.5" customHeight="1" thickBot="1" x14ac:dyDescent="0.6">
      <c r="A4" s="160" t="s">
        <v>21</v>
      </c>
      <c r="B4" s="165"/>
      <c r="C4" s="165"/>
      <c r="D4" s="165"/>
      <c r="E4" s="165"/>
      <c r="F4" s="169" t="s">
        <v>22</v>
      </c>
      <c r="G4" s="169"/>
      <c r="H4" s="169"/>
      <c r="I4" s="169"/>
      <c r="J4" s="169"/>
      <c r="K4" s="169"/>
      <c r="L4" s="169"/>
      <c r="M4" s="169"/>
      <c r="N4" s="165"/>
      <c r="O4" s="165"/>
      <c r="P4" s="165"/>
      <c r="Q4" s="165"/>
      <c r="R4" s="165"/>
      <c r="S4" s="165"/>
      <c r="T4" s="161" t="s">
        <v>23</v>
      </c>
      <c r="U4" s="165"/>
      <c r="V4" s="165"/>
      <c r="W4" s="165"/>
      <c r="X4" s="165"/>
      <c r="Y4" s="165"/>
      <c r="Z4" s="165"/>
      <c r="AA4" s="165"/>
      <c r="AB4" s="170"/>
      <c r="AC4" s="170"/>
      <c r="AD4" s="170"/>
      <c r="AE4" s="170"/>
      <c r="AF4" s="170"/>
      <c r="AG4" s="170"/>
      <c r="AH4" s="171"/>
    </row>
    <row r="5" spans="1:35" x14ac:dyDescent="0.55000000000000004">
      <c r="A5" s="162" t="s">
        <v>0</v>
      </c>
      <c r="B5" s="163"/>
      <c r="C5" s="163"/>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4"/>
    </row>
    <row r="6" spans="1:35" x14ac:dyDescent="0.55000000000000004">
      <c r="A6" s="13"/>
      <c r="B6" s="50"/>
      <c r="C6" s="184" t="s">
        <v>20</v>
      </c>
      <c r="D6" s="184"/>
      <c r="E6" s="184"/>
      <c r="F6" s="184"/>
      <c r="G6" s="185"/>
      <c r="H6" s="185"/>
      <c r="I6" s="185"/>
      <c r="J6" s="185"/>
      <c r="K6" s="185"/>
      <c r="L6" s="185"/>
      <c r="M6" s="185"/>
      <c r="N6" s="185"/>
      <c r="O6" s="185"/>
      <c r="P6" s="185"/>
      <c r="Q6" s="185"/>
      <c r="R6" s="185"/>
      <c r="S6" s="185"/>
      <c r="T6" s="185"/>
      <c r="U6" s="185"/>
      <c r="V6" s="185"/>
      <c r="W6" s="185"/>
      <c r="X6" s="185"/>
      <c r="Y6" s="185"/>
      <c r="Z6" s="185"/>
      <c r="AA6" s="185"/>
      <c r="AB6" s="185"/>
      <c r="AC6" s="185"/>
      <c r="AD6" s="185"/>
      <c r="AE6" s="50"/>
      <c r="AF6" s="50"/>
      <c r="AG6" s="50"/>
      <c r="AH6" s="51"/>
    </row>
    <row r="7" spans="1:35" s="9" customFormat="1" ht="54" customHeight="1" x14ac:dyDescent="0.55000000000000004">
      <c r="A7" s="81" t="s">
        <v>1</v>
      </c>
      <c r="B7" s="52"/>
      <c r="C7" s="186" t="s">
        <v>12</v>
      </c>
      <c r="D7" s="187"/>
      <c r="E7" s="187"/>
      <c r="F7" s="188"/>
      <c r="G7" s="189" t="s">
        <v>13</v>
      </c>
      <c r="H7" s="190"/>
      <c r="I7" s="190"/>
      <c r="J7" s="191"/>
      <c r="K7" s="189" t="s">
        <v>14</v>
      </c>
      <c r="L7" s="190"/>
      <c r="M7" s="190"/>
      <c r="N7" s="191"/>
      <c r="O7" s="189" t="s">
        <v>15</v>
      </c>
      <c r="P7" s="190"/>
      <c r="Q7" s="190"/>
      <c r="R7" s="191"/>
      <c r="S7" s="189" t="s">
        <v>16</v>
      </c>
      <c r="T7" s="190"/>
      <c r="U7" s="190"/>
      <c r="V7" s="191"/>
      <c r="W7" s="189" t="s">
        <v>18</v>
      </c>
      <c r="X7" s="190"/>
      <c r="Y7" s="190"/>
      <c r="Z7" s="191"/>
      <c r="AA7" s="189" t="s">
        <v>17</v>
      </c>
      <c r="AB7" s="190"/>
      <c r="AC7" s="190"/>
      <c r="AD7" s="191"/>
      <c r="AE7" s="53" t="s">
        <v>28</v>
      </c>
      <c r="AF7" s="54" t="s">
        <v>27</v>
      </c>
      <c r="AG7" s="54" t="s">
        <v>24</v>
      </c>
      <c r="AH7" s="15" t="s">
        <v>40</v>
      </c>
    </row>
    <row r="8" spans="1:35" s="10" customFormat="1" ht="169.5" customHeight="1" thickBot="1" x14ac:dyDescent="0.35">
      <c r="A8" s="80" t="s">
        <v>19</v>
      </c>
      <c r="B8" s="16"/>
      <c r="C8" s="55" t="s">
        <v>36</v>
      </c>
      <c r="D8" s="56" t="s">
        <v>37</v>
      </c>
      <c r="E8" s="56" t="s">
        <v>38</v>
      </c>
      <c r="F8" s="57" t="s">
        <v>39</v>
      </c>
      <c r="G8" s="55" t="s">
        <v>36</v>
      </c>
      <c r="H8" s="56" t="s">
        <v>37</v>
      </c>
      <c r="I8" s="56" t="s">
        <v>38</v>
      </c>
      <c r="J8" s="57" t="s">
        <v>39</v>
      </c>
      <c r="K8" s="55" t="s">
        <v>36</v>
      </c>
      <c r="L8" s="56" t="s">
        <v>37</v>
      </c>
      <c r="M8" s="56" t="s">
        <v>38</v>
      </c>
      <c r="N8" s="57" t="s">
        <v>39</v>
      </c>
      <c r="O8" s="55" t="s">
        <v>36</v>
      </c>
      <c r="P8" s="56" t="s">
        <v>37</v>
      </c>
      <c r="Q8" s="56" t="s">
        <v>38</v>
      </c>
      <c r="R8" s="57" t="s">
        <v>39</v>
      </c>
      <c r="S8" s="55" t="s">
        <v>36</v>
      </c>
      <c r="T8" s="56" t="s">
        <v>37</v>
      </c>
      <c r="U8" s="56" t="s">
        <v>38</v>
      </c>
      <c r="V8" s="57" t="s">
        <v>39</v>
      </c>
      <c r="W8" s="55" t="s">
        <v>36</v>
      </c>
      <c r="X8" s="56" t="s">
        <v>37</v>
      </c>
      <c r="Y8" s="56" t="s">
        <v>38</v>
      </c>
      <c r="Z8" s="57" t="s">
        <v>39</v>
      </c>
      <c r="AA8" s="55" t="s">
        <v>36</v>
      </c>
      <c r="AB8" s="56" t="s">
        <v>37</v>
      </c>
      <c r="AC8" s="56" t="s">
        <v>38</v>
      </c>
      <c r="AD8" s="57" t="s">
        <v>39</v>
      </c>
      <c r="AE8" s="17"/>
      <c r="AF8" s="17"/>
      <c r="AG8" s="18"/>
      <c r="AH8" s="19"/>
    </row>
    <row r="9" spans="1:35" s="11" customFormat="1" ht="34.5" customHeight="1" thickTop="1" thickBot="1" x14ac:dyDescent="0.6">
      <c r="A9" s="175" t="s">
        <v>6</v>
      </c>
      <c r="B9" s="176"/>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82"/>
      <c r="AF9" s="182"/>
      <c r="AG9" s="182"/>
      <c r="AH9" s="183"/>
      <c r="AI9" s="59"/>
    </row>
    <row r="10" spans="1:35" ht="63" thickTop="1" x14ac:dyDescent="0.55000000000000004">
      <c r="A10" s="178" t="s">
        <v>2</v>
      </c>
      <c r="B10" s="83" t="s">
        <v>2</v>
      </c>
      <c r="C10" s="70"/>
      <c r="D10" s="71"/>
      <c r="E10" s="71"/>
      <c r="F10" s="72"/>
      <c r="G10" s="70"/>
      <c r="H10" s="71"/>
      <c r="I10" s="71"/>
      <c r="J10" s="72"/>
      <c r="K10" s="70"/>
      <c r="L10" s="71"/>
      <c r="M10" s="71"/>
      <c r="N10" s="72"/>
      <c r="O10" s="70"/>
      <c r="P10" s="71"/>
      <c r="Q10" s="71"/>
      <c r="R10" s="72"/>
      <c r="S10" s="70"/>
      <c r="T10" s="71"/>
      <c r="U10" s="71"/>
      <c r="V10" s="72"/>
      <c r="W10" s="70"/>
      <c r="X10" s="71"/>
      <c r="Y10" s="71"/>
      <c r="Z10" s="72"/>
      <c r="AA10" s="70"/>
      <c r="AB10" s="71"/>
      <c r="AC10" s="71"/>
      <c r="AD10" s="72"/>
      <c r="AE10" s="76"/>
      <c r="AF10" s="20" t="s">
        <v>41</v>
      </c>
      <c r="AG10" s="77"/>
      <c r="AH10" s="21"/>
    </row>
    <row r="11" spans="1:35" ht="60" customHeight="1" x14ac:dyDescent="0.55000000000000004">
      <c r="A11" s="179"/>
      <c r="B11" s="84" t="s">
        <v>34</v>
      </c>
      <c r="C11" s="22"/>
      <c r="D11" s="23"/>
      <c r="E11" s="23"/>
      <c r="F11" s="24"/>
      <c r="G11" s="22"/>
      <c r="H11" s="23"/>
      <c r="I11" s="23"/>
      <c r="J11" s="24"/>
      <c r="K11" s="22"/>
      <c r="L11" s="23"/>
      <c r="M11" s="23"/>
      <c r="N11" s="24"/>
      <c r="O11" s="22"/>
      <c r="P11" s="23"/>
      <c r="Q11" s="23"/>
      <c r="R11" s="24"/>
      <c r="S11" s="22"/>
      <c r="T11" s="23"/>
      <c r="U11" s="23"/>
      <c r="V11" s="24"/>
      <c r="W11" s="22"/>
      <c r="X11" s="23"/>
      <c r="Y11" s="23"/>
      <c r="Z11" s="24"/>
      <c r="AA11" s="22"/>
      <c r="AB11" s="23"/>
      <c r="AC11" s="23"/>
      <c r="AD11" s="24"/>
      <c r="AE11" s="25"/>
      <c r="AF11" s="26" t="s">
        <v>30</v>
      </c>
      <c r="AG11" s="14"/>
      <c r="AH11" s="27"/>
    </row>
    <row r="12" spans="1:35" ht="60" customHeight="1" thickBot="1" x14ac:dyDescent="0.6">
      <c r="A12" s="180"/>
      <c r="B12" s="85" t="s">
        <v>35</v>
      </c>
      <c r="C12" s="28"/>
      <c r="D12" s="29"/>
      <c r="E12" s="29"/>
      <c r="F12" s="30"/>
      <c r="G12" s="28"/>
      <c r="H12" s="29"/>
      <c r="I12" s="29"/>
      <c r="J12" s="30"/>
      <c r="K12" s="28"/>
      <c r="L12" s="29"/>
      <c r="M12" s="29"/>
      <c r="N12" s="30"/>
      <c r="O12" s="28"/>
      <c r="P12" s="29"/>
      <c r="Q12" s="29"/>
      <c r="R12" s="30"/>
      <c r="S12" s="28"/>
      <c r="T12" s="29"/>
      <c r="U12" s="29"/>
      <c r="V12" s="30"/>
      <c r="W12" s="28"/>
      <c r="X12" s="29"/>
      <c r="Y12" s="29"/>
      <c r="Z12" s="30"/>
      <c r="AA12" s="28"/>
      <c r="AB12" s="29"/>
      <c r="AC12" s="29"/>
      <c r="AD12" s="30"/>
      <c r="AE12" s="31"/>
      <c r="AF12" s="32" t="s">
        <v>31</v>
      </c>
      <c r="AG12" s="33"/>
      <c r="AH12" s="34"/>
    </row>
    <row r="13" spans="1:35" ht="60" customHeight="1" x14ac:dyDescent="0.55000000000000004">
      <c r="A13" s="181" t="s">
        <v>7</v>
      </c>
      <c r="B13" s="86" t="s">
        <v>7</v>
      </c>
      <c r="C13" s="35"/>
      <c r="D13" s="36"/>
      <c r="E13" s="36"/>
      <c r="F13" s="37"/>
      <c r="G13" s="35"/>
      <c r="H13" s="36"/>
      <c r="I13" s="36"/>
      <c r="J13" s="37"/>
      <c r="K13" s="35"/>
      <c r="L13" s="36"/>
      <c r="M13" s="36"/>
      <c r="N13" s="37"/>
      <c r="O13" s="35"/>
      <c r="P13" s="36"/>
      <c r="Q13" s="36"/>
      <c r="R13" s="37"/>
      <c r="S13" s="35"/>
      <c r="T13" s="36"/>
      <c r="U13" s="36"/>
      <c r="V13" s="37"/>
      <c r="W13" s="35"/>
      <c r="X13" s="36"/>
      <c r="Y13" s="36"/>
      <c r="Z13" s="37"/>
      <c r="AA13" s="35"/>
      <c r="AB13" s="36"/>
      <c r="AC13" s="36"/>
      <c r="AD13" s="37"/>
      <c r="AE13" s="38"/>
      <c r="AF13" s="39" t="s">
        <v>29</v>
      </c>
      <c r="AG13" s="40"/>
      <c r="AH13" s="41"/>
    </row>
    <row r="14" spans="1:35" ht="60" customHeight="1" x14ac:dyDescent="0.55000000000000004">
      <c r="A14" s="179"/>
      <c r="B14" s="84" t="s">
        <v>42</v>
      </c>
      <c r="C14" s="22"/>
      <c r="D14" s="23"/>
      <c r="E14" s="23"/>
      <c r="F14" s="24"/>
      <c r="G14" s="22"/>
      <c r="H14" s="23"/>
      <c r="I14" s="23"/>
      <c r="J14" s="24"/>
      <c r="K14" s="22"/>
      <c r="L14" s="23"/>
      <c r="M14" s="23"/>
      <c r="N14" s="24"/>
      <c r="O14" s="22"/>
      <c r="P14" s="23"/>
      <c r="Q14" s="23"/>
      <c r="R14" s="24"/>
      <c r="S14" s="22"/>
      <c r="T14" s="23"/>
      <c r="U14" s="23"/>
      <c r="V14" s="24"/>
      <c r="W14" s="22"/>
      <c r="X14" s="23"/>
      <c r="Y14" s="23"/>
      <c r="Z14" s="24"/>
      <c r="AA14" s="22"/>
      <c r="AB14" s="23"/>
      <c r="AC14" s="23"/>
      <c r="AD14" s="24"/>
      <c r="AE14" s="25"/>
      <c r="AF14" s="26" t="s">
        <v>32</v>
      </c>
      <c r="AG14" s="14"/>
      <c r="AH14" s="27"/>
    </row>
    <row r="15" spans="1:35" ht="60" customHeight="1" thickBot="1" x14ac:dyDescent="0.6">
      <c r="A15" s="179"/>
      <c r="B15" s="84" t="s">
        <v>43</v>
      </c>
      <c r="C15" s="22"/>
      <c r="D15" s="23"/>
      <c r="E15" s="23"/>
      <c r="F15" s="24"/>
      <c r="G15" s="22"/>
      <c r="H15" s="23"/>
      <c r="I15" s="23"/>
      <c r="J15" s="24"/>
      <c r="K15" s="22"/>
      <c r="L15" s="23"/>
      <c r="M15" s="23"/>
      <c r="N15" s="24"/>
      <c r="O15" s="22"/>
      <c r="P15" s="23"/>
      <c r="Q15" s="23"/>
      <c r="R15" s="24"/>
      <c r="S15" s="22"/>
      <c r="T15" s="23"/>
      <c r="U15" s="23"/>
      <c r="V15" s="24"/>
      <c r="W15" s="22"/>
      <c r="X15" s="23"/>
      <c r="Y15" s="23"/>
      <c r="Z15" s="24"/>
      <c r="AA15" s="22"/>
      <c r="AB15" s="23"/>
      <c r="AC15" s="23"/>
      <c r="AD15" s="24"/>
      <c r="AE15" s="25"/>
      <c r="AF15" s="26" t="s">
        <v>33</v>
      </c>
      <c r="AG15" s="14"/>
      <c r="AH15" s="27"/>
    </row>
    <row r="16" spans="1:35" ht="60" customHeight="1" x14ac:dyDescent="0.55000000000000004">
      <c r="A16" s="181" t="s">
        <v>3</v>
      </c>
      <c r="B16" s="86" t="s">
        <v>3</v>
      </c>
      <c r="C16" s="35"/>
      <c r="D16" s="36"/>
      <c r="E16" s="36"/>
      <c r="F16" s="37"/>
      <c r="G16" s="35"/>
      <c r="H16" s="36"/>
      <c r="I16" s="36"/>
      <c r="J16" s="37"/>
      <c r="K16" s="35"/>
      <c r="L16" s="36"/>
      <c r="M16" s="36"/>
      <c r="N16" s="37"/>
      <c r="O16" s="35"/>
      <c r="P16" s="36"/>
      <c r="Q16" s="36"/>
      <c r="R16" s="37"/>
      <c r="S16" s="35"/>
      <c r="T16" s="36"/>
      <c r="U16" s="36"/>
      <c r="V16" s="37"/>
      <c r="W16" s="35"/>
      <c r="X16" s="36"/>
      <c r="Y16" s="36"/>
      <c r="Z16" s="37"/>
      <c r="AA16" s="35"/>
      <c r="AB16" s="36"/>
      <c r="AC16" s="36"/>
      <c r="AD16" s="37"/>
      <c r="AE16" s="38"/>
      <c r="AF16" s="39" t="s">
        <v>44</v>
      </c>
      <c r="AG16" s="40"/>
      <c r="AH16" s="41"/>
    </row>
    <row r="17" spans="1:36" ht="57.6" x14ac:dyDescent="0.55000000000000004">
      <c r="A17" s="179"/>
      <c r="B17" s="87" t="s">
        <v>45</v>
      </c>
      <c r="C17" s="64"/>
      <c r="D17" s="65"/>
      <c r="E17" s="65"/>
      <c r="F17" s="66"/>
      <c r="G17" s="64"/>
      <c r="H17" s="65"/>
      <c r="I17" s="65"/>
      <c r="J17" s="66"/>
      <c r="K17" s="64"/>
      <c r="L17" s="65"/>
      <c r="M17" s="65"/>
      <c r="N17" s="66"/>
      <c r="O17" s="64"/>
      <c r="P17" s="65"/>
      <c r="Q17" s="65"/>
      <c r="R17" s="66"/>
      <c r="S17" s="64"/>
      <c r="T17" s="65"/>
      <c r="U17" s="65"/>
      <c r="V17" s="66"/>
      <c r="W17" s="64"/>
      <c r="X17" s="65"/>
      <c r="Y17" s="65"/>
      <c r="Z17" s="66"/>
      <c r="AA17" s="64"/>
      <c r="AB17" s="65"/>
      <c r="AC17" s="65"/>
      <c r="AD17" s="66"/>
      <c r="AE17" s="67"/>
      <c r="AF17" s="68" t="s">
        <v>32</v>
      </c>
      <c r="AG17" s="54"/>
      <c r="AH17" s="69"/>
    </row>
    <row r="18" spans="1:36" ht="59.25" customHeight="1" thickBot="1" x14ac:dyDescent="0.6">
      <c r="A18" s="180"/>
      <c r="B18" s="88" t="s">
        <v>46</v>
      </c>
      <c r="C18" s="44"/>
      <c r="D18" s="45"/>
      <c r="E18" s="45"/>
      <c r="F18" s="46"/>
      <c r="G18" s="44"/>
      <c r="H18" s="45"/>
      <c r="I18" s="45"/>
      <c r="J18" s="46"/>
      <c r="K18" s="44"/>
      <c r="L18" s="45"/>
      <c r="M18" s="45"/>
      <c r="N18" s="46"/>
      <c r="O18" s="44"/>
      <c r="P18" s="45"/>
      <c r="Q18" s="45"/>
      <c r="R18" s="46"/>
      <c r="S18" s="44"/>
      <c r="T18" s="45"/>
      <c r="U18" s="45"/>
      <c r="V18" s="46"/>
      <c r="W18" s="44"/>
      <c r="X18" s="45"/>
      <c r="Y18" s="45"/>
      <c r="Z18" s="46"/>
      <c r="AA18" s="44"/>
      <c r="AB18" s="45"/>
      <c r="AC18" s="45"/>
      <c r="AD18" s="46"/>
      <c r="AE18" s="47"/>
      <c r="AF18" s="63" t="s">
        <v>100</v>
      </c>
      <c r="AG18" s="48"/>
      <c r="AH18" s="49"/>
    </row>
    <row r="19" spans="1:36" ht="60" customHeight="1" thickBot="1" x14ac:dyDescent="0.6">
      <c r="A19" s="82" t="s">
        <v>4</v>
      </c>
      <c r="B19" s="89" t="s">
        <v>4</v>
      </c>
      <c r="C19" s="73"/>
      <c r="D19" s="74"/>
      <c r="E19" s="74"/>
      <c r="F19" s="75"/>
      <c r="G19" s="73"/>
      <c r="H19" s="74"/>
      <c r="I19" s="74"/>
      <c r="J19" s="75"/>
      <c r="K19" s="73"/>
      <c r="L19" s="74"/>
      <c r="M19" s="74"/>
      <c r="N19" s="75"/>
      <c r="O19" s="73"/>
      <c r="P19" s="74"/>
      <c r="Q19" s="74"/>
      <c r="R19" s="75"/>
      <c r="S19" s="73"/>
      <c r="T19" s="74"/>
      <c r="U19" s="74"/>
      <c r="V19" s="75"/>
      <c r="W19" s="73"/>
      <c r="X19" s="74"/>
      <c r="Y19" s="74"/>
      <c r="Z19" s="75"/>
      <c r="AA19" s="73"/>
      <c r="AB19" s="74"/>
      <c r="AC19" s="74"/>
      <c r="AD19" s="75"/>
      <c r="AE19" s="78"/>
      <c r="AF19" s="42" t="s">
        <v>30</v>
      </c>
      <c r="AG19" s="79"/>
      <c r="AH19" s="43"/>
    </row>
    <row r="20" spans="1:36" s="11" customFormat="1" ht="34.5" customHeight="1" thickBot="1" x14ac:dyDescent="0.6">
      <c r="A20" s="172" t="s">
        <v>11</v>
      </c>
      <c r="B20" s="173"/>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3"/>
      <c r="AF20" s="173"/>
      <c r="AG20" s="173"/>
      <c r="AH20" s="173"/>
      <c r="AI20" s="60"/>
      <c r="AJ20" s="61"/>
    </row>
    <row r="21" spans="1:36" ht="58.8" thickTop="1" thickBot="1" x14ac:dyDescent="0.6">
      <c r="A21" s="90" t="s">
        <v>64</v>
      </c>
      <c r="B21" s="91" t="s">
        <v>5</v>
      </c>
      <c r="C21" s="44"/>
      <c r="D21" s="45"/>
      <c r="E21" s="45"/>
      <c r="F21" s="46"/>
      <c r="G21" s="44"/>
      <c r="H21" s="45"/>
      <c r="I21" s="45"/>
      <c r="J21" s="46"/>
      <c r="K21" s="44"/>
      <c r="L21" s="45"/>
      <c r="M21" s="45"/>
      <c r="N21" s="46"/>
      <c r="O21" s="44"/>
      <c r="P21" s="45"/>
      <c r="Q21" s="45"/>
      <c r="R21" s="46"/>
      <c r="S21" s="44"/>
      <c r="T21" s="45"/>
      <c r="U21" s="45"/>
      <c r="V21" s="46"/>
      <c r="W21" s="44"/>
      <c r="X21" s="45"/>
      <c r="Y21" s="45"/>
      <c r="Z21" s="46"/>
      <c r="AA21" s="44"/>
      <c r="AB21" s="45"/>
      <c r="AC21" s="45"/>
      <c r="AD21" s="46"/>
      <c r="AE21" s="47"/>
      <c r="AF21" s="42" t="s">
        <v>31</v>
      </c>
      <c r="AG21" s="48"/>
      <c r="AH21" s="49"/>
    </row>
    <row r="22" spans="1:36" ht="58.2" thickBot="1" x14ac:dyDescent="0.6">
      <c r="A22" s="90" t="s">
        <v>68</v>
      </c>
      <c r="B22" s="92" t="s">
        <v>67</v>
      </c>
      <c r="C22" s="44"/>
      <c r="D22" s="45"/>
      <c r="E22" s="45"/>
      <c r="F22" s="46"/>
      <c r="G22" s="44"/>
      <c r="H22" s="45"/>
      <c r="I22" s="45"/>
      <c r="J22" s="46"/>
      <c r="K22" s="44"/>
      <c r="L22" s="45"/>
      <c r="M22" s="45"/>
      <c r="N22" s="46"/>
      <c r="O22" s="44"/>
      <c r="P22" s="45"/>
      <c r="Q22" s="45"/>
      <c r="R22" s="46"/>
      <c r="S22" s="44"/>
      <c r="T22" s="45"/>
      <c r="U22" s="45"/>
      <c r="V22" s="46"/>
      <c r="W22" s="44"/>
      <c r="X22" s="45"/>
      <c r="Y22" s="45"/>
      <c r="Z22" s="46"/>
      <c r="AA22" s="44"/>
      <c r="AB22" s="45"/>
      <c r="AC22" s="45"/>
      <c r="AD22" s="46"/>
      <c r="AE22" s="47"/>
      <c r="AF22" s="42" t="s">
        <v>69</v>
      </c>
      <c r="AG22" s="48"/>
      <c r="AH22" s="49"/>
    </row>
  </sheetData>
  <sheetProtection algorithmName="SHA-512" hashValue="cTdvUwNZ6RfDYPceCKhsPKmlbkRIwmCLUSrA/tM+qhWjsnKq8cVCRUIOZGkNyts85olMiMyf5zK5AuuTQW8AhA==" saltValue="LR3YWtTTr9zFf596tpM3ww==" spinCount="100000" sheet="1" selectLockedCells="1"/>
  <mergeCells count="22">
    <mergeCell ref="C6:AD6"/>
    <mergeCell ref="C7:F7"/>
    <mergeCell ref="G7:J7"/>
    <mergeCell ref="K7:N7"/>
    <mergeCell ref="O7:R7"/>
    <mergeCell ref="S7:V7"/>
    <mergeCell ref="W7:Z7"/>
    <mergeCell ref="AA7:AD7"/>
    <mergeCell ref="A20:AH20"/>
    <mergeCell ref="A9:AD9"/>
    <mergeCell ref="A10:A12"/>
    <mergeCell ref="A13:A15"/>
    <mergeCell ref="A16:A18"/>
    <mergeCell ref="AE9:AH9"/>
    <mergeCell ref="A5:AH5"/>
    <mergeCell ref="B4:E4"/>
    <mergeCell ref="N4:S4"/>
    <mergeCell ref="U4:AA4"/>
    <mergeCell ref="A1:AH1"/>
    <mergeCell ref="A2:AH3"/>
    <mergeCell ref="F4:M4"/>
    <mergeCell ref="AB4:AH4"/>
  </mergeCells>
  <conditionalFormatting sqref="AH19">
    <cfRule type="containsText" dxfId="51" priority="29" operator="containsText" text="nicht erfüllt">
      <formula>NOT(ISERROR(SEARCH("nicht erfüllt",AH19)))</formula>
    </cfRule>
    <cfRule type="containsText" dxfId="50" priority="30" operator="containsText" text="erfüllt">
      <formula>NOT(ISERROR(SEARCH("erfüllt",AH19)))</formula>
    </cfRule>
  </conditionalFormatting>
  <conditionalFormatting sqref="AH21">
    <cfRule type="containsText" dxfId="49" priority="25" operator="containsText" text="nicht erfüllt">
      <formula>NOT(ISERROR(SEARCH("nicht erfüllt",AH21)))</formula>
    </cfRule>
    <cfRule type="containsText" dxfId="48" priority="26" operator="containsText" text="nicht erfüllt">
      <formula>NOT(ISERROR(SEARCH("nicht erfüllt",AH21)))</formula>
    </cfRule>
    <cfRule type="containsText" dxfId="47" priority="27" operator="containsText" text="nicht erfüllt">
      <formula>NOT(ISERROR(SEARCH("nicht erfüllt",AH21)))</formula>
    </cfRule>
    <cfRule type="containsText" dxfId="46" priority="28" operator="containsText" text="erfüllt">
      <formula>NOT(ISERROR(SEARCH("erfüllt",AH21)))</formula>
    </cfRule>
  </conditionalFormatting>
  <conditionalFormatting sqref="AH10">
    <cfRule type="containsText" dxfId="45" priority="23" operator="containsText" text="nicht erfüllt">
      <formula>NOT(ISERROR(SEARCH("nicht erfüllt",AH10)))</formula>
    </cfRule>
    <cfRule type="containsText" dxfId="44" priority="24" operator="containsText" text="erfüllt">
      <formula>NOT(ISERROR(SEARCH("erfüllt",AH10)))</formula>
    </cfRule>
  </conditionalFormatting>
  <conditionalFormatting sqref="AH11">
    <cfRule type="containsText" dxfId="43" priority="21" operator="containsText" text="nicht erfüllt">
      <formula>NOT(ISERROR(SEARCH("nicht erfüllt",AH11)))</formula>
    </cfRule>
    <cfRule type="containsText" dxfId="42" priority="22" operator="containsText" text="erfüllt">
      <formula>NOT(ISERROR(SEARCH("erfüllt",AH11)))</formula>
    </cfRule>
  </conditionalFormatting>
  <conditionalFormatting sqref="AH12">
    <cfRule type="containsText" dxfId="41" priority="19" operator="containsText" text="nicht erfüllt">
      <formula>NOT(ISERROR(SEARCH("nicht erfüllt",AH12)))</formula>
    </cfRule>
    <cfRule type="containsText" dxfId="40" priority="20" operator="containsText" text="erfüllt">
      <formula>NOT(ISERROR(SEARCH("erfüllt",AH12)))</formula>
    </cfRule>
  </conditionalFormatting>
  <conditionalFormatting sqref="AH13">
    <cfRule type="containsText" dxfId="39" priority="17" operator="containsText" text="nicht erfüllt">
      <formula>NOT(ISERROR(SEARCH("nicht erfüllt",AH13)))</formula>
    </cfRule>
    <cfRule type="containsText" dxfId="38" priority="18" operator="containsText" text="erfüllt">
      <formula>NOT(ISERROR(SEARCH("erfüllt",AH13)))</formula>
    </cfRule>
  </conditionalFormatting>
  <conditionalFormatting sqref="AH15">
    <cfRule type="containsText" dxfId="37" priority="15" operator="containsText" text="nicht erfüllt">
      <formula>NOT(ISERROR(SEARCH("nicht erfüllt",AH15)))</formula>
    </cfRule>
    <cfRule type="containsText" dxfId="36" priority="16" operator="containsText" text="erfüllt">
      <formula>NOT(ISERROR(SEARCH("erfüllt",AH15)))</formula>
    </cfRule>
  </conditionalFormatting>
  <conditionalFormatting sqref="AH16 AH18">
    <cfRule type="containsText" dxfId="35" priority="13" operator="containsText" text="nicht erfüllt">
      <formula>NOT(ISERROR(SEARCH("nicht erfüllt",AH16)))</formula>
    </cfRule>
    <cfRule type="containsText" dxfId="34" priority="14" operator="containsText" text="erfüllt">
      <formula>NOT(ISERROR(SEARCH("erfüllt",AH16)))</formula>
    </cfRule>
  </conditionalFormatting>
  <conditionalFormatting sqref="AH14">
    <cfRule type="containsText" dxfId="33" priority="7" operator="containsText" text="nicht erfüllt">
      <formula>NOT(ISERROR(SEARCH("nicht erfüllt",AH14)))</formula>
    </cfRule>
    <cfRule type="containsText" dxfId="32" priority="8" operator="containsText" text="erfüllt">
      <formula>NOT(ISERROR(SEARCH("erfüllt",AH14)))</formula>
    </cfRule>
  </conditionalFormatting>
  <conditionalFormatting sqref="AH17">
    <cfRule type="containsText" dxfId="31" priority="5" operator="containsText" text="nicht erfüllt">
      <formula>NOT(ISERROR(SEARCH("nicht erfüllt",AH17)))</formula>
    </cfRule>
    <cfRule type="containsText" dxfId="30" priority="6" operator="containsText" text="erfüllt">
      <formula>NOT(ISERROR(SEARCH("erfüllt",AH17)))</formula>
    </cfRule>
  </conditionalFormatting>
  <conditionalFormatting sqref="AH22">
    <cfRule type="containsText" dxfId="29" priority="1" operator="containsText" text="nicht erfüllt">
      <formula>NOT(ISERROR(SEARCH("nicht erfüllt",AH22)))</formula>
    </cfRule>
    <cfRule type="containsText" dxfId="28" priority="2" operator="containsText" text="nicht erfüllt">
      <formula>NOT(ISERROR(SEARCH("nicht erfüllt",AH22)))</formula>
    </cfRule>
    <cfRule type="containsText" dxfId="27" priority="3" operator="containsText" text="nicht erfüllt">
      <formula>NOT(ISERROR(SEARCH("nicht erfüllt",AH22)))</formula>
    </cfRule>
    <cfRule type="containsText" dxfId="26" priority="4" operator="containsText" text="erfüllt">
      <formula>NOT(ISERROR(SEARCH("erfüllt",AH22)))</formula>
    </cfRule>
  </conditionalFormatting>
  <dataValidations count="2">
    <dataValidation type="list" allowBlank="1" showInputMessage="1" showErrorMessage="1" sqref="C10:E19 G10:I19 K10:M19 O10:Q19 S10:U19 W10:Y19 AA10:AC19 G21:I22 K21:M22 O21:Q22 S21:U22 W21:Y22 AA21:AC22 C21:E22" xr:uid="{5D375558-946F-43DC-A685-370D9C8C1D4E}">
      <formula1>"0,1"</formula1>
    </dataValidation>
    <dataValidation type="list" allowBlank="1" showInputMessage="1" showErrorMessage="1" sqref="F10:F19 N10:N19 R10:R19 V10:V19 Z10:Z19 AD10:AD19 J21:J22 J10:J19 N21:N22 R21:R22 V21:V22 Z21:Z22 AD21:AD22 F21:F22" xr:uid="{778FA3AF-D4AC-4629-9FE4-5F1371C5FD8B}">
      <formula1>"0,1,2"</formula1>
    </dataValidation>
  </dataValidations>
  <pageMargins left="0.23622047244094491" right="0.15312500000000001" top="1.1025" bottom="0.74803149606299213" header="0.31496062992125984" footer="0.31496062992125984"/>
  <pageSetup paperSize="9" scale="32" orientation="landscape" r:id="rId1"/>
  <headerFooter>
    <oddHeader>&amp;R&amp;G</oddHeader>
    <oddFooter>&amp;C&amp;18konzipiert und entwickelt durch   &amp;11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5"/>
  <sheetViews>
    <sheetView view="pageLayout" topLeftCell="A55" zoomScale="120" zoomScaleNormal="100" zoomScalePageLayoutView="120" workbookViewId="0">
      <selection activeCell="A31" sqref="A31"/>
    </sheetView>
  </sheetViews>
  <sheetFormatPr baseColWidth="10" defaultColWidth="8" defaultRowHeight="14.4" x14ac:dyDescent="0.3"/>
  <cols>
    <col min="1" max="1" width="117.44140625" style="3" customWidth="1"/>
    <col min="2" max="16384" width="8" style="2"/>
  </cols>
  <sheetData>
    <row r="2" spans="1:1" ht="36" x14ac:dyDescent="0.35">
      <c r="A2" s="58" t="s">
        <v>87</v>
      </c>
    </row>
    <row r="3" spans="1:1" ht="1.5" customHeight="1" x14ac:dyDescent="0.3">
      <c r="A3" s="1"/>
    </row>
    <row r="4" spans="1:1" x14ac:dyDescent="0.3">
      <c r="A4" s="3" t="s">
        <v>82</v>
      </c>
    </row>
    <row r="5" spans="1:1" ht="60.75" customHeight="1" x14ac:dyDescent="0.3">
      <c r="A5" s="3" t="s">
        <v>93</v>
      </c>
    </row>
    <row r="6" spans="1:1" ht="12.75" customHeight="1" x14ac:dyDescent="0.3"/>
    <row r="7" spans="1:1" ht="27.6" customHeight="1" x14ac:dyDescent="0.3">
      <c r="A7" s="3" t="s">
        <v>94</v>
      </c>
    </row>
    <row r="8" spans="1:1" ht="70.2" customHeight="1" x14ac:dyDescent="0.3">
      <c r="A8" s="3" t="s">
        <v>95</v>
      </c>
    </row>
    <row r="9" spans="1:1" ht="54" customHeight="1" x14ac:dyDescent="0.3">
      <c r="A9" s="3" t="s">
        <v>96</v>
      </c>
    </row>
    <row r="10" spans="1:1" ht="7.5" customHeight="1" x14ac:dyDescent="0.3"/>
    <row r="11" spans="1:1" x14ac:dyDescent="0.3">
      <c r="A11" s="4" t="s">
        <v>26</v>
      </c>
    </row>
    <row r="13" spans="1:1" x14ac:dyDescent="0.3">
      <c r="A13" s="5" t="s">
        <v>2</v>
      </c>
    </row>
    <row r="14" spans="1:1" ht="57.6" x14ac:dyDescent="0.3">
      <c r="A14" s="3" t="s">
        <v>60</v>
      </c>
    </row>
    <row r="15" spans="1:1" ht="7.5" customHeight="1" x14ac:dyDescent="0.3"/>
    <row r="16" spans="1:1" ht="28.8" x14ac:dyDescent="0.3">
      <c r="A16" s="3" t="s">
        <v>8</v>
      </c>
    </row>
    <row r="17" spans="1:1" ht="7.5" customHeight="1" x14ac:dyDescent="0.3"/>
    <row r="18" spans="1:1" x14ac:dyDescent="0.3">
      <c r="A18" s="3" t="s">
        <v>25</v>
      </c>
    </row>
    <row r="19" spans="1:1" ht="61.8" customHeight="1" x14ac:dyDescent="0.3">
      <c r="A19" s="93" t="s">
        <v>70</v>
      </c>
    </row>
    <row r="20" spans="1:1" ht="7.5" customHeight="1" x14ac:dyDescent="0.3"/>
    <row r="21" spans="1:1" ht="46.8" customHeight="1" x14ac:dyDescent="0.3">
      <c r="A21" s="3" t="s">
        <v>97</v>
      </c>
    </row>
    <row r="22" spans="1:1" ht="36" customHeight="1" x14ac:dyDescent="0.3">
      <c r="A22" s="3" t="s">
        <v>98</v>
      </c>
    </row>
    <row r="23" spans="1:1" ht="14.4" customHeight="1" x14ac:dyDescent="0.3"/>
    <row r="24" spans="1:1" ht="14.4" customHeight="1" x14ac:dyDescent="0.3">
      <c r="A24" s="94" t="s">
        <v>79</v>
      </c>
    </row>
    <row r="25" spans="1:1" ht="14.4" customHeight="1" x14ac:dyDescent="0.3">
      <c r="A25" s="3" t="s">
        <v>80</v>
      </c>
    </row>
    <row r="27" spans="1:1" x14ac:dyDescent="0.3">
      <c r="A27" s="6" t="s">
        <v>61</v>
      </c>
    </row>
    <row r="28" spans="1:1" ht="28.8" x14ac:dyDescent="0.3">
      <c r="A28" s="3" t="s">
        <v>83</v>
      </c>
    </row>
    <row r="29" spans="1:1" ht="7.5" customHeight="1" x14ac:dyDescent="0.3"/>
    <row r="30" spans="1:1" ht="28.8" x14ac:dyDescent="0.3">
      <c r="A30" s="3" t="s">
        <v>99</v>
      </c>
    </row>
    <row r="31" spans="1:1" x14ac:dyDescent="0.3">
      <c r="A31" s="3" t="s">
        <v>9</v>
      </c>
    </row>
    <row r="32" spans="1:1" ht="7.5" customHeight="1" x14ac:dyDescent="0.3"/>
    <row r="33" spans="1:1" ht="43.2" x14ac:dyDescent="0.3">
      <c r="A33" s="3" t="s">
        <v>62</v>
      </c>
    </row>
    <row r="35" spans="1:1" x14ac:dyDescent="0.3">
      <c r="A35" s="94" t="s">
        <v>79</v>
      </c>
    </row>
    <row r="36" spans="1:1" x14ac:dyDescent="0.3">
      <c r="A36" s="3" t="s">
        <v>88</v>
      </c>
    </row>
    <row r="37" spans="1:1" x14ac:dyDescent="0.3">
      <c r="A37" s="3" t="s">
        <v>89</v>
      </c>
    </row>
    <row r="39" spans="1:1" x14ac:dyDescent="0.3">
      <c r="A39" s="7" t="s">
        <v>3</v>
      </c>
    </row>
    <row r="40" spans="1:1" ht="43.2" x14ac:dyDescent="0.3">
      <c r="A40" s="3" t="s">
        <v>84</v>
      </c>
    </row>
    <row r="41" spans="1:1" ht="7.5" customHeight="1" x14ac:dyDescent="0.3"/>
    <row r="42" spans="1:1" ht="43.2" x14ac:dyDescent="0.3">
      <c r="A42" s="3" t="s">
        <v>63</v>
      </c>
    </row>
    <row r="44" spans="1:1" x14ac:dyDescent="0.3">
      <c r="A44" s="94" t="s">
        <v>79</v>
      </c>
    </row>
    <row r="45" spans="1:1" x14ac:dyDescent="0.3">
      <c r="A45" s="3" t="s">
        <v>81</v>
      </c>
    </row>
    <row r="46" spans="1:1" x14ac:dyDescent="0.3">
      <c r="A46" s="3" t="s">
        <v>90</v>
      </c>
    </row>
    <row r="47" spans="1:1" x14ac:dyDescent="0.3">
      <c r="A47" s="2"/>
    </row>
    <row r="48" spans="1:1" x14ac:dyDescent="0.3">
      <c r="A48" s="5" t="s">
        <v>10</v>
      </c>
    </row>
    <row r="49" spans="1:1" ht="28.8" x14ac:dyDescent="0.3">
      <c r="A49" s="3" t="s">
        <v>85</v>
      </c>
    </row>
    <row r="50" spans="1:1" ht="7.5" customHeight="1" x14ac:dyDescent="0.3"/>
    <row r="51" spans="1:1" x14ac:dyDescent="0.3">
      <c r="A51" s="3" t="s">
        <v>59</v>
      </c>
    </row>
    <row r="52" spans="1:1" x14ac:dyDescent="0.3">
      <c r="A52" s="3" t="s">
        <v>47</v>
      </c>
    </row>
    <row r="53" spans="1:1" x14ac:dyDescent="0.3">
      <c r="A53" s="3" t="s">
        <v>48</v>
      </c>
    </row>
    <row r="54" spans="1:1" ht="15.75" customHeight="1" x14ac:dyDescent="0.3">
      <c r="A54" s="3" t="s">
        <v>49</v>
      </c>
    </row>
    <row r="55" spans="1:1" ht="16.5" customHeight="1" x14ac:dyDescent="0.3"/>
    <row r="56" spans="1:1" ht="14.25" customHeight="1" x14ac:dyDescent="0.3">
      <c r="A56" s="3" t="s">
        <v>86</v>
      </c>
    </row>
    <row r="57" spans="1:1" ht="14.25" customHeight="1" x14ac:dyDescent="0.3"/>
    <row r="58" spans="1:1" ht="14.25" customHeight="1" x14ac:dyDescent="0.3">
      <c r="A58" s="94" t="s">
        <v>79</v>
      </c>
    </row>
    <row r="59" spans="1:1" ht="14.25" customHeight="1" x14ac:dyDescent="0.3">
      <c r="A59" s="3" t="s">
        <v>91</v>
      </c>
    </row>
    <row r="61" spans="1:1" x14ac:dyDescent="0.3">
      <c r="A61" s="62" t="s">
        <v>50</v>
      </c>
    </row>
    <row r="62" spans="1:1" x14ac:dyDescent="0.3">
      <c r="A62" s="1" t="s">
        <v>51</v>
      </c>
    </row>
    <row r="63" spans="1:1" x14ac:dyDescent="0.3">
      <c r="A63" s="3" t="s">
        <v>66</v>
      </c>
    </row>
    <row r="65" spans="1:1" x14ac:dyDescent="0.3">
      <c r="A65" s="1" t="s">
        <v>52</v>
      </c>
    </row>
    <row r="66" spans="1:1" x14ac:dyDescent="0.3">
      <c r="A66" s="3" t="s">
        <v>53</v>
      </c>
    </row>
    <row r="67" spans="1:1" x14ac:dyDescent="0.3">
      <c r="A67" s="3" t="s">
        <v>54</v>
      </c>
    </row>
    <row r="68" spans="1:1" x14ac:dyDescent="0.3">
      <c r="A68" s="3" t="s">
        <v>55</v>
      </c>
    </row>
    <row r="70" spans="1:1" x14ac:dyDescent="0.3">
      <c r="A70" s="1" t="s">
        <v>57</v>
      </c>
    </row>
    <row r="71" spans="1:1" x14ac:dyDescent="0.3">
      <c r="A71" s="3" t="s">
        <v>56</v>
      </c>
    </row>
    <row r="72" spans="1:1" x14ac:dyDescent="0.3">
      <c r="A72" s="3" t="s">
        <v>58</v>
      </c>
    </row>
    <row r="74" spans="1:1" x14ac:dyDescent="0.3">
      <c r="A74" s="95" t="s">
        <v>71</v>
      </c>
    </row>
    <row r="75" spans="1:1" ht="43.2" x14ac:dyDescent="0.3">
      <c r="A75" s="3" t="s">
        <v>72</v>
      </c>
    </row>
    <row r="76" spans="1:1" x14ac:dyDescent="0.3">
      <c r="A76" s="1"/>
    </row>
    <row r="77" spans="1:1" x14ac:dyDescent="0.3">
      <c r="A77" s="94" t="s">
        <v>73</v>
      </c>
    </row>
    <row r="78" spans="1:1" x14ac:dyDescent="0.3">
      <c r="A78" s="3" t="s">
        <v>74</v>
      </c>
    </row>
    <row r="79" spans="1:1" x14ac:dyDescent="0.3">
      <c r="A79" s="3" t="s">
        <v>75</v>
      </c>
    </row>
    <row r="80" spans="1:1" x14ac:dyDescent="0.3">
      <c r="A80" s="3" t="s">
        <v>76</v>
      </c>
    </row>
    <row r="81" spans="1:1" x14ac:dyDescent="0.3">
      <c r="A81" s="3" t="s">
        <v>77</v>
      </c>
    </row>
    <row r="82" spans="1:1" x14ac:dyDescent="0.3">
      <c r="A82" s="3" t="s">
        <v>78</v>
      </c>
    </row>
    <row r="84" spans="1:1" x14ac:dyDescent="0.3">
      <c r="A84" s="2"/>
    </row>
    <row r="85" spans="1:1" x14ac:dyDescent="0.3">
      <c r="A85" s="2"/>
    </row>
    <row r="86" spans="1:1" x14ac:dyDescent="0.3">
      <c r="A86"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sheetData>
  <sheetProtection algorithmName="SHA-512" hashValue="hEGlMiGUB27i65PYf2vhXQ0UrmGEu5jO7jrWyHqtwDOyvQSTld9NudXc9ZBVa4Nq521GKxQdT07G+FwGytYDuQ==" saltValue="OsPiT7sCcvT4SitEDfxzcQ==" spinCount="100000" sheet="1" objects="1" scenarios="1"/>
  <pageMargins left="0.70866141732283472" right="0.16896551724137931" top="1.1023622047244095" bottom="0.78740157480314965" header="0.31496062992125984" footer="0.31496062992125984"/>
  <pageSetup paperSize="9" scale="76" orientation="portrait" r:id="rId1"/>
  <headerFooter>
    <oddHeader>&amp;R&amp;G</oddHeader>
    <oddFooter>&amp;C                                                                                         konzipiert und entwickelt durch &amp;G</oddFooter>
  </headerFooter>
  <rowBreaks count="1" manualBreakCount="1">
    <brk id="38"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BBAA-32F5-4034-94ED-D835BB5B17AD}">
  <sheetPr>
    <pageSetUpPr fitToPage="1"/>
  </sheetPr>
  <dimension ref="A1:AJ22"/>
  <sheetViews>
    <sheetView topLeftCell="A4" zoomScale="40" zoomScaleNormal="40" zoomScalePageLayoutView="40" workbookViewId="0">
      <selection activeCell="AA15" sqref="AA15"/>
    </sheetView>
  </sheetViews>
  <sheetFormatPr baseColWidth="10" defaultColWidth="11.44140625" defaultRowHeight="28.8" x14ac:dyDescent="0.55000000000000004"/>
  <cols>
    <col min="1" max="1" width="40.109375" style="8" customWidth="1"/>
    <col min="2" max="2" width="62" style="8" bestFit="1" customWidth="1"/>
    <col min="3" max="5" width="7.88671875" style="8" customWidth="1"/>
    <col min="6" max="6" width="10.109375" style="8" customWidth="1"/>
    <col min="7" max="9" width="7.88671875" style="8" customWidth="1"/>
    <col min="10" max="10" width="10.109375" style="8" customWidth="1"/>
    <col min="11" max="13" width="7.88671875" style="8" customWidth="1"/>
    <col min="14" max="14" width="10.109375" style="8" customWidth="1"/>
    <col min="15" max="17" width="7.88671875" style="8" customWidth="1"/>
    <col min="18" max="18" width="10.109375" style="8" customWidth="1"/>
    <col min="19" max="21" width="7.88671875" style="8" customWidth="1"/>
    <col min="22" max="22" width="10.109375" style="8" customWidth="1"/>
    <col min="23" max="25" width="7.88671875" style="8" customWidth="1"/>
    <col min="26" max="26" width="10.109375" style="8" customWidth="1"/>
    <col min="27" max="29" width="7.88671875" style="8" customWidth="1"/>
    <col min="30" max="30" width="10.109375" style="8" customWidth="1"/>
    <col min="31" max="31" width="15.44140625" style="8" customWidth="1"/>
    <col min="32" max="32" width="18.77734375" style="8" customWidth="1"/>
    <col min="33" max="33" width="25.44140625" style="8" customWidth="1"/>
    <col min="34" max="34" width="21.88671875" style="8" customWidth="1"/>
    <col min="35" max="16384" width="11.44140625" style="8"/>
  </cols>
  <sheetData>
    <row r="1" spans="1:35" s="12" customFormat="1" ht="36.6" x14ac:dyDescent="0.7">
      <c r="A1" s="192" t="s">
        <v>92</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row>
    <row r="2" spans="1:35" s="12" customFormat="1" ht="36.6" x14ac:dyDescent="0.7">
      <c r="A2" s="193" t="s">
        <v>65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row>
    <row r="3" spans="1:35" ht="29.25" customHeight="1" thickBot="1" x14ac:dyDescent="0.6">
      <c r="A3" s="194"/>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row>
    <row r="4" spans="1:35" ht="34.5" customHeight="1" thickBot="1" x14ac:dyDescent="0.6">
      <c r="A4" s="158" t="s">
        <v>21</v>
      </c>
      <c r="B4" s="165"/>
      <c r="C4" s="165"/>
      <c r="D4" s="165"/>
      <c r="E4" s="165"/>
      <c r="F4" s="195" t="s">
        <v>22</v>
      </c>
      <c r="G4" s="195"/>
      <c r="H4" s="195"/>
      <c r="I4" s="195"/>
      <c r="J4" s="195"/>
      <c r="K4" s="195"/>
      <c r="L4" s="195"/>
      <c r="M4" s="195"/>
      <c r="N4" s="165"/>
      <c r="O4" s="165"/>
      <c r="P4" s="165"/>
      <c r="Q4" s="165"/>
      <c r="R4" s="165"/>
      <c r="S4" s="165"/>
      <c r="T4" s="159" t="s">
        <v>23</v>
      </c>
      <c r="U4" s="165"/>
      <c r="V4" s="165"/>
      <c r="W4" s="165"/>
      <c r="X4" s="165"/>
      <c r="Y4" s="165"/>
      <c r="Z4" s="165"/>
      <c r="AA4" s="165"/>
      <c r="AB4" s="196"/>
      <c r="AC4" s="196"/>
      <c r="AD4" s="196"/>
      <c r="AE4" s="196"/>
      <c r="AF4" s="196"/>
      <c r="AG4" s="196"/>
      <c r="AH4" s="197"/>
    </row>
    <row r="5" spans="1:35" x14ac:dyDescent="0.55000000000000004">
      <c r="A5" s="201" t="s">
        <v>0</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3"/>
    </row>
    <row r="6" spans="1:35" x14ac:dyDescent="0.55000000000000004">
      <c r="A6" s="96"/>
      <c r="B6" s="97"/>
      <c r="C6" s="204" t="s">
        <v>20</v>
      </c>
      <c r="D6" s="204"/>
      <c r="E6" s="204"/>
      <c r="F6" s="204"/>
      <c r="G6" s="205"/>
      <c r="H6" s="205"/>
      <c r="I6" s="205"/>
      <c r="J6" s="205"/>
      <c r="K6" s="205"/>
      <c r="L6" s="205"/>
      <c r="M6" s="205"/>
      <c r="N6" s="205"/>
      <c r="O6" s="205"/>
      <c r="P6" s="205"/>
      <c r="Q6" s="205"/>
      <c r="R6" s="205"/>
      <c r="S6" s="205"/>
      <c r="T6" s="205"/>
      <c r="U6" s="205"/>
      <c r="V6" s="205"/>
      <c r="W6" s="205"/>
      <c r="X6" s="205"/>
      <c r="Y6" s="205"/>
      <c r="Z6" s="205"/>
      <c r="AA6" s="205"/>
      <c r="AB6" s="205"/>
      <c r="AC6" s="205"/>
      <c r="AD6" s="205"/>
      <c r="AE6" s="97"/>
      <c r="AF6" s="97"/>
      <c r="AG6" s="97"/>
      <c r="AH6" s="98"/>
    </row>
    <row r="7" spans="1:35" s="9" customFormat="1" ht="54" customHeight="1" x14ac:dyDescent="0.55000000000000004">
      <c r="A7" s="99" t="s">
        <v>1</v>
      </c>
      <c r="B7" s="100"/>
      <c r="C7" s="206" t="s">
        <v>12</v>
      </c>
      <c r="D7" s="207"/>
      <c r="E7" s="207"/>
      <c r="F7" s="208"/>
      <c r="G7" s="209" t="s">
        <v>13</v>
      </c>
      <c r="H7" s="210"/>
      <c r="I7" s="210"/>
      <c r="J7" s="211"/>
      <c r="K7" s="209" t="s">
        <v>14</v>
      </c>
      <c r="L7" s="210"/>
      <c r="M7" s="210"/>
      <c r="N7" s="211"/>
      <c r="O7" s="209" t="s">
        <v>15</v>
      </c>
      <c r="P7" s="210"/>
      <c r="Q7" s="210"/>
      <c r="R7" s="211"/>
      <c r="S7" s="209" t="s">
        <v>16</v>
      </c>
      <c r="T7" s="210"/>
      <c r="U7" s="210"/>
      <c r="V7" s="211"/>
      <c r="W7" s="209" t="s">
        <v>18</v>
      </c>
      <c r="X7" s="210"/>
      <c r="Y7" s="210"/>
      <c r="Z7" s="211"/>
      <c r="AA7" s="209" t="s">
        <v>17</v>
      </c>
      <c r="AB7" s="210"/>
      <c r="AC7" s="210"/>
      <c r="AD7" s="211"/>
      <c r="AE7" s="101" t="s">
        <v>28</v>
      </c>
      <c r="AF7" s="102" t="s">
        <v>27</v>
      </c>
      <c r="AG7" s="102" t="s">
        <v>24</v>
      </c>
      <c r="AH7" s="103" t="s">
        <v>40</v>
      </c>
    </row>
    <row r="8" spans="1:35" s="10" customFormat="1" ht="169.5" customHeight="1" thickBot="1" x14ac:dyDescent="0.35">
      <c r="A8" s="104" t="s">
        <v>19</v>
      </c>
      <c r="B8" s="105"/>
      <c r="C8" s="106" t="s">
        <v>36</v>
      </c>
      <c r="D8" s="107" t="s">
        <v>37</v>
      </c>
      <c r="E8" s="107" t="s">
        <v>38</v>
      </c>
      <c r="F8" s="108" t="s">
        <v>39</v>
      </c>
      <c r="G8" s="106" t="s">
        <v>36</v>
      </c>
      <c r="H8" s="107" t="s">
        <v>37</v>
      </c>
      <c r="I8" s="107" t="s">
        <v>38</v>
      </c>
      <c r="J8" s="108" t="s">
        <v>39</v>
      </c>
      <c r="K8" s="106" t="s">
        <v>36</v>
      </c>
      <c r="L8" s="107" t="s">
        <v>37</v>
      </c>
      <c r="M8" s="107" t="s">
        <v>38</v>
      </c>
      <c r="N8" s="108" t="s">
        <v>39</v>
      </c>
      <c r="O8" s="106" t="s">
        <v>36</v>
      </c>
      <c r="P8" s="107" t="s">
        <v>37</v>
      </c>
      <c r="Q8" s="107" t="s">
        <v>38</v>
      </c>
      <c r="R8" s="108" t="s">
        <v>39</v>
      </c>
      <c r="S8" s="106" t="s">
        <v>36</v>
      </c>
      <c r="T8" s="107" t="s">
        <v>37</v>
      </c>
      <c r="U8" s="107" t="s">
        <v>38</v>
      </c>
      <c r="V8" s="108" t="s">
        <v>39</v>
      </c>
      <c r="W8" s="106" t="s">
        <v>36</v>
      </c>
      <c r="X8" s="107" t="s">
        <v>37</v>
      </c>
      <c r="Y8" s="107" t="s">
        <v>38</v>
      </c>
      <c r="Z8" s="108" t="s">
        <v>39</v>
      </c>
      <c r="AA8" s="106" t="s">
        <v>36</v>
      </c>
      <c r="AB8" s="107" t="s">
        <v>37</v>
      </c>
      <c r="AC8" s="107" t="s">
        <v>38</v>
      </c>
      <c r="AD8" s="108" t="s">
        <v>39</v>
      </c>
      <c r="AE8" s="109"/>
      <c r="AF8" s="109"/>
      <c r="AG8" s="110"/>
      <c r="AH8" s="111"/>
    </row>
    <row r="9" spans="1:35" s="11" customFormat="1" ht="34.5" customHeight="1" thickTop="1" thickBot="1" x14ac:dyDescent="0.6">
      <c r="A9" s="212" t="s">
        <v>6</v>
      </c>
      <c r="B9" s="213"/>
      <c r="C9" s="214"/>
      <c r="D9" s="214"/>
      <c r="E9" s="214"/>
      <c r="F9" s="214"/>
      <c r="G9" s="214"/>
      <c r="H9" s="214"/>
      <c r="I9" s="214"/>
      <c r="J9" s="214"/>
      <c r="K9" s="214"/>
      <c r="L9" s="214"/>
      <c r="M9" s="214"/>
      <c r="N9" s="214"/>
      <c r="O9" s="214"/>
      <c r="P9" s="214"/>
      <c r="Q9" s="214"/>
      <c r="R9" s="214"/>
      <c r="S9" s="214"/>
      <c r="T9" s="214"/>
      <c r="U9" s="214"/>
      <c r="V9" s="214"/>
      <c r="W9" s="214"/>
      <c r="X9" s="214"/>
      <c r="Y9" s="214"/>
      <c r="Z9" s="214"/>
      <c r="AA9" s="214"/>
      <c r="AB9" s="214"/>
      <c r="AC9" s="214"/>
      <c r="AD9" s="214"/>
      <c r="AE9" s="215"/>
      <c r="AF9" s="215"/>
      <c r="AG9" s="215"/>
      <c r="AH9" s="216"/>
      <c r="AI9" s="112"/>
    </row>
    <row r="10" spans="1:35" ht="63" thickTop="1" x14ac:dyDescent="0.55000000000000004">
      <c r="A10" s="217" t="s">
        <v>2</v>
      </c>
      <c r="B10" s="113" t="s">
        <v>2</v>
      </c>
      <c r="C10" s="114">
        <v>1</v>
      </c>
      <c r="D10" s="115">
        <v>1</v>
      </c>
      <c r="E10" s="115">
        <v>1</v>
      </c>
      <c r="F10" s="116">
        <v>1</v>
      </c>
      <c r="G10" s="114">
        <v>1</v>
      </c>
      <c r="H10" s="115">
        <v>1</v>
      </c>
      <c r="I10" s="115">
        <v>1</v>
      </c>
      <c r="J10" s="116">
        <v>1</v>
      </c>
      <c r="K10" s="114">
        <v>1</v>
      </c>
      <c r="L10" s="115">
        <v>1</v>
      </c>
      <c r="M10" s="115">
        <v>1</v>
      </c>
      <c r="N10" s="116">
        <v>1</v>
      </c>
      <c r="O10" s="114">
        <v>1</v>
      </c>
      <c r="P10" s="115">
        <v>1</v>
      </c>
      <c r="Q10" s="115">
        <v>1</v>
      </c>
      <c r="R10" s="116">
        <v>1</v>
      </c>
      <c r="S10" s="114">
        <v>1</v>
      </c>
      <c r="T10" s="115">
        <v>1</v>
      </c>
      <c r="U10" s="115">
        <v>1</v>
      </c>
      <c r="V10" s="116">
        <v>2</v>
      </c>
      <c r="W10" s="114">
        <v>1</v>
      </c>
      <c r="X10" s="115">
        <v>1</v>
      </c>
      <c r="Y10" s="115">
        <v>1</v>
      </c>
      <c r="Z10" s="116">
        <v>1</v>
      </c>
      <c r="AA10" s="114">
        <v>1</v>
      </c>
      <c r="AB10" s="115">
        <v>1</v>
      </c>
      <c r="AC10" s="115">
        <v>1</v>
      </c>
      <c r="AD10" s="116">
        <v>1</v>
      </c>
      <c r="AE10" s="117">
        <f t="shared" ref="AE10:AE19" si="0">SUM(C10:AD10)</f>
        <v>29</v>
      </c>
      <c r="AF10" s="118" t="s">
        <v>41</v>
      </c>
      <c r="AG10" s="119" t="str">
        <f>IF(AE10&gt;21,"0",21-AE10)</f>
        <v>0</v>
      </c>
      <c r="AH10" s="120" t="str">
        <f>IF(AE10&lt;21,"nicht erfüllt","erfüllt")</f>
        <v>erfüllt</v>
      </c>
    </row>
    <row r="11" spans="1:35" ht="60" customHeight="1" x14ac:dyDescent="0.55000000000000004">
      <c r="A11" s="218"/>
      <c r="B11" s="121" t="s">
        <v>34</v>
      </c>
      <c r="C11" s="22">
        <v>1</v>
      </c>
      <c r="D11" s="23"/>
      <c r="E11" s="23"/>
      <c r="F11" s="24"/>
      <c r="G11" s="22"/>
      <c r="H11" s="23"/>
      <c r="I11" s="23"/>
      <c r="J11" s="24"/>
      <c r="K11" s="22">
        <v>1</v>
      </c>
      <c r="L11" s="23"/>
      <c r="M11" s="23"/>
      <c r="N11" s="24"/>
      <c r="O11" s="22"/>
      <c r="P11" s="23"/>
      <c r="Q11" s="23"/>
      <c r="R11" s="24"/>
      <c r="S11" s="22">
        <v>1</v>
      </c>
      <c r="T11" s="23"/>
      <c r="U11" s="23">
        <v>1</v>
      </c>
      <c r="V11" s="24"/>
      <c r="W11" s="22"/>
      <c r="X11" s="23">
        <v>1</v>
      </c>
      <c r="Y11" s="23">
        <v>1</v>
      </c>
      <c r="Z11" s="24"/>
      <c r="AA11" s="22"/>
      <c r="AB11" s="23"/>
      <c r="AC11" s="23"/>
      <c r="AD11" s="24"/>
      <c r="AE11" s="122">
        <f t="shared" si="0"/>
        <v>6</v>
      </c>
      <c r="AF11" s="123" t="s">
        <v>30</v>
      </c>
      <c r="AG11" s="124">
        <f>IF(AE11&gt;14,"0",14-AE11)</f>
        <v>8</v>
      </c>
      <c r="AH11" s="125" t="str">
        <f>IF(AE11&lt;14,"nicht erfüllt","erfüllt")</f>
        <v>nicht erfüllt</v>
      </c>
    </row>
    <row r="12" spans="1:35" ht="60" customHeight="1" thickBot="1" x14ac:dyDescent="0.6">
      <c r="A12" s="219"/>
      <c r="B12" s="126" t="s">
        <v>35</v>
      </c>
      <c r="C12" s="28"/>
      <c r="D12" s="29"/>
      <c r="E12" s="29"/>
      <c r="F12" s="30"/>
      <c r="G12" s="28"/>
      <c r="H12" s="29"/>
      <c r="I12" s="29"/>
      <c r="J12" s="30"/>
      <c r="K12" s="28"/>
      <c r="L12" s="29"/>
      <c r="M12" s="29">
        <v>1</v>
      </c>
      <c r="N12" s="30"/>
      <c r="O12" s="28"/>
      <c r="P12" s="29"/>
      <c r="Q12" s="29"/>
      <c r="R12" s="30"/>
      <c r="S12" s="28"/>
      <c r="T12" s="29"/>
      <c r="U12" s="29"/>
      <c r="V12" s="30"/>
      <c r="W12" s="28"/>
      <c r="X12" s="29"/>
      <c r="Y12" s="29"/>
      <c r="Z12" s="30"/>
      <c r="AA12" s="28"/>
      <c r="AB12" s="29"/>
      <c r="AC12" s="29"/>
      <c r="AD12" s="30"/>
      <c r="AE12" s="127">
        <f t="shared" si="0"/>
        <v>1</v>
      </c>
      <c r="AF12" s="128" t="s">
        <v>31</v>
      </c>
      <c r="AG12" s="129" t="str">
        <f>IF(AE12&lt;2,"0",2-AE12)</f>
        <v>0</v>
      </c>
      <c r="AH12" s="130" t="str">
        <f>IF(AE12&gt;2,"nicht erfüllt","erfüllt")</f>
        <v>erfüllt</v>
      </c>
    </row>
    <row r="13" spans="1:35" ht="60" customHeight="1" x14ac:dyDescent="0.55000000000000004">
      <c r="A13" s="220" t="s">
        <v>7</v>
      </c>
      <c r="B13" s="131" t="s">
        <v>7</v>
      </c>
      <c r="C13" s="35"/>
      <c r="D13" s="36">
        <v>1</v>
      </c>
      <c r="E13" s="36"/>
      <c r="F13" s="37"/>
      <c r="G13" s="35"/>
      <c r="H13" s="36">
        <v>1</v>
      </c>
      <c r="I13" s="36"/>
      <c r="J13" s="37"/>
      <c r="K13" s="35"/>
      <c r="L13" s="36">
        <v>1</v>
      </c>
      <c r="M13" s="36">
        <v>1</v>
      </c>
      <c r="N13" s="37"/>
      <c r="O13" s="35"/>
      <c r="P13" s="36">
        <v>1</v>
      </c>
      <c r="Q13" s="36">
        <v>1</v>
      </c>
      <c r="R13" s="37"/>
      <c r="S13" s="35"/>
      <c r="T13" s="36">
        <v>1</v>
      </c>
      <c r="U13" s="36">
        <v>1</v>
      </c>
      <c r="V13" s="37">
        <v>1</v>
      </c>
      <c r="W13" s="35"/>
      <c r="X13" s="36">
        <v>1</v>
      </c>
      <c r="Y13" s="36"/>
      <c r="Z13" s="37"/>
      <c r="AA13" s="35"/>
      <c r="AB13" s="36">
        <v>1</v>
      </c>
      <c r="AC13" s="36">
        <v>1</v>
      </c>
      <c r="AD13" s="37"/>
      <c r="AE13" s="132">
        <f t="shared" si="0"/>
        <v>12</v>
      </c>
      <c r="AF13" s="133" t="s">
        <v>29</v>
      </c>
      <c r="AG13" s="134">
        <f>IF(AE13&gt;21,"0",21-AE13)</f>
        <v>9</v>
      </c>
      <c r="AH13" s="135" t="str">
        <f>IF(AE13&lt;21,"nicht erfüllt","erfüllt")</f>
        <v>nicht erfüllt</v>
      </c>
    </row>
    <row r="14" spans="1:35" ht="60" customHeight="1" x14ac:dyDescent="0.55000000000000004">
      <c r="A14" s="218"/>
      <c r="B14" s="121" t="s">
        <v>42</v>
      </c>
      <c r="C14" s="22"/>
      <c r="D14" s="23">
        <v>1</v>
      </c>
      <c r="E14" s="23"/>
      <c r="F14" s="24"/>
      <c r="G14" s="22"/>
      <c r="H14" s="23"/>
      <c r="I14" s="23"/>
      <c r="J14" s="24"/>
      <c r="K14" s="22"/>
      <c r="L14" s="23">
        <v>1</v>
      </c>
      <c r="M14" s="23">
        <v>1</v>
      </c>
      <c r="N14" s="24"/>
      <c r="O14" s="22"/>
      <c r="P14" s="23"/>
      <c r="Q14" s="23">
        <v>1</v>
      </c>
      <c r="R14" s="24"/>
      <c r="S14" s="22"/>
      <c r="T14" s="23"/>
      <c r="U14" s="23">
        <v>1</v>
      </c>
      <c r="V14" s="24">
        <v>1</v>
      </c>
      <c r="W14" s="22"/>
      <c r="X14" s="23">
        <v>1</v>
      </c>
      <c r="Y14" s="23"/>
      <c r="Z14" s="24"/>
      <c r="AA14" s="22"/>
      <c r="AB14" s="23">
        <v>1</v>
      </c>
      <c r="AC14" s="23">
        <v>1</v>
      </c>
      <c r="AD14" s="24"/>
      <c r="AE14" s="122">
        <f t="shared" ref="AE14" si="1">SUM(C14:AD14)</f>
        <v>9</v>
      </c>
      <c r="AF14" s="123" t="s">
        <v>32</v>
      </c>
      <c r="AG14" s="124" t="str">
        <f>IF(AE14&gt;7,"0",7-AE14)</f>
        <v>0</v>
      </c>
      <c r="AH14" s="125" t="str">
        <f>IF(AE14&lt;7,"nicht erfüllt","erfüllt")</f>
        <v>erfüllt</v>
      </c>
    </row>
    <row r="15" spans="1:35" ht="60" customHeight="1" thickBot="1" x14ac:dyDescent="0.6">
      <c r="A15" s="218"/>
      <c r="B15" s="121" t="s">
        <v>43</v>
      </c>
      <c r="C15" s="22"/>
      <c r="D15" s="23"/>
      <c r="E15" s="23"/>
      <c r="F15" s="24"/>
      <c r="G15" s="22"/>
      <c r="H15" s="23"/>
      <c r="I15" s="23"/>
      <c r="J15" s="24"/>
      <c r="K15" s="22"/>
      <c r="L15" s="23"/>
      <c r="M15" s="23"/>
      <c r="N15" s="24"/>
      <c r="O15" s="22"/>
      <c r="P15" s="23"/>
      <c r="Q15" s="23"/>
      <c r="R15" s="24"/>
      <c r="S15" s="22"/>
      <c r="T15" s="23"/>
      <c r="U15" s="23">
        <v>1</v>
      </c>
      <c r="V15" s="24"/>
      <c r="W15" s="22"/>
      <c r="X15" s="23">
        <v>1</v>
      </c>
      <c r="Y15" s="23"/>
      <c r="Z15" s="24"/>
      <c r="AA15" s="22"/>
      <c r="AB15" s="23"/>
      <c r="AC15" s="23"/>
      <c r="AD15" s="24"/>
      <c r="AE15" s="122">
        <f t="shared" si="0"/>
        <v>2</v>
      </c>
      <c r="AF15" s="123" t="s">
        <v>33</v>
      </c>
      <c r="AG15" s="124">
        <f>IF(AE15&gt;2,"0",2-AE15)</f>
        <v>0</v>
      </c>
      <c r="AH15" s="125" t="str">
        <f>IF(AE15&lt;2,"nicht erfüllt","erfüllt")</f>
        <v>erfüllt</v>
      </c>
    </row>
    <row r="16" spans="1:35" ht="60" customHeight="1" x14ac:dyDescent="0.55000000000000004">
      <c r="A16" s="220" t="s">
        <v>3</v>
      </c>
      <c r="B16" s="131" t="s">
        <v>3</v>
      </c>
      <c r="C16" s="35">
        <v>1</v>
      </c>
      <c r="D16" s="36"/>
      <c r="E16" s="36"/>
      <c r="F16" s="37">
        <v>1</v>
      </c>
      <c r="G16" s="35"/>
      <c r="H16" s="36">
        <v>1</v>
      </c>
      <c r="I16" s="36">
        <v>1</v>
      </c>
      <c r="J16" s="37">
        <v>1</v>
      </c>
      <c r="K16" s="35"/>
      <c r="L16" s="36">
        <v>1</v>
      </c>
      <c r="M16" s="36"/>
      <c r="N16" s="37">
        <v>1</v>
      </c>
      <c r="O16" s="35">
        <v>1</v>
      </c>
      <c r="P16" s="36"/>
      <c r="Q16" s="36"/>
      <c r="R16" s="37">
        <v>2</v>
      </c>
      <c r="S16" s="35">
        <v>1</v>
      </c>
      <c r="T16" s="36">
        <v>1</v>
      </c>
      <c r="U16" s="36"/>
      <c r="V16" s="37"/>
      <c r="W16" s="35"/>
      <c r="X16" s="36"/>
      <c r="Y16" s="36"/>
      <c r="Z16" s="37">
        <v>2</v>
      </c>
      <c r="AA16" s="35"/>
      <c r="AB16" s="36">
        <v>1</v>
      </c>
      <c r="AC16" s="36"/>
      <c r="AD16" s="37">
        <v>1</v>
      </c>
      <c r="AE16" s="132">
        <f t="shared" si="0"/>
        <v>16</v>
      </c>
      <c r="AF16" s="133" t="s">
        <v>44</v>
      </c>
      <c r="AG16" s="134" t="str">
        <f>IF(AE16&gt;14,"0",14-AE16)</f>
        <v>0</v>
      </c>
      <c r="AH16" s="135" t="str">
        <f>IF(AE16&lt;14,"nicht erfüllt","erfüllt")</f>
        <v>erfüllt</v>
      </c>
    </row>
    <row r="17" spans="1:36" ht="57.6" x14ac:dyDescent="0.55000000000000004">
      <c r="A17" s="218"/>
      <c r="B17" s="136" t="s">
        <v>45</v>
      </c>
      <c r="C17" s="64">
        <v>1</v>
      </c>
      <c r="D17" s="65"/>
      <c r="E17" s="65"/>
      <c r="F17" s="66">
        <v>1</v>
      </c>
      <c r="G17" s="64"/>
      <c r="H17" s="65">
        <v>1</v>
      </c>
      <c r="I17" s="65"/>
      <c r="J17" s="66"/>
      <c r="K17" s="64"/>
      <c r="L17" s="65"/>
      <c r="M17" s="65"/>
      <c r="N17" s="66">
        <v>1</v>
      </c>
      <c r="O17" s="64">
        <v>1</v>
      </c>
      <c r="P17" s="65"/>
      <c r="Q17" s="65"/>
      <c r="R17" s="66">
        <v>2</v>
      </c>
      <c r="S17" s="64"/>
      <c r="T17" s="65">
        <v>1</v>
      </c>
      <c r="U17" s="65"/>
      <c r="V17" s="66"/>
      <c r="W17" s="64"/>
      <c r="X17" s="65"/>
      <c r="Y17" s="65"/>
      <c r="Z17" s="66">
        <v>1</v>
      </c>
      <c r="AA17" s="64"/>
      <c r="AB17" s="65"/>
      <c r="AC17" s="65"/>
      <c r="AD17" s="66">
        <v>1</v>
      </c>
      <c r="AE17" s="137">
        <f t="shared" ref="AE17" si="2">SUM(C17:AD17)</f>
        <v>10</v>
      </c>
      <c r="AF17" s="138" t="s">
        <v>32</v>
      </c>
      <c r="AG17" s="102" t="str">
        <f>IF(AE17&gt;7,"0",7-AE17)</f>
        <v>0</v>
      </c>
      <c r="AH17" s="139" t="str">
        <f>IF(AE17&lt;7,"nicht erfüllt","erfüllt")</f>
        <v>erfüllt</v>
      </c>
    </row>
    <row r="18" spans="1:36" ht="59.25" customHeight="1" thickBot="1" x14ac:dyDescent="0.6">
      <c r="A18" s="219"/>
      <c r="B18" s="140" t="s">
        <v>46</v>
      </c>
      <c r="C18" s="44"/>
      <c r="D18" s="45"/>
      <c r="E18" s="45"/>
      <c r="F18" s="46"/>
      <c r="G18" s="44"/>
      <c r="H18" s="45"/>
      <c r="I18" s="45"/>
      <c r="J18" s="46"/>
      <c r="K18" s="44"/>
      <c r="L18" s="45"/>
      <c r="M18" s="45"/>
      <c r="N18" s="46"/>
      <c r="O18" s="44"/>
      <c r="P18" s="45"/>
      <c r="Q18" s="45"/>
      <c r="R18" s="46"/>
      <c r="S18" s="44"/>
      <c r="T18" s="45"/>
      <c r="U18" s="45"/>
      <c r="V18" s="46"/>
      <c r="W18" s="44"/>
      <c r="X18" s="45"/>
      <c r="Y18" s="45"/>
      <c r="Z18" s="46"/>
      <c r="AA18" s="44"/>
      <c r="AB18" s="45"/>
      <c r="AC18" s="45"/>
      <c r="AD18" s="46"/>
      <c r="AE18" s="141">
        <f t="shared" si="0"/>
        <v>0</v>
      </c>
      <c r="AF18" s="142" t="s">
        <v>100</v>
      </c>
      <c r="AG18" s="143">
        <f>IF(AE18&gt;3,"0",3-AE18)</f>
        <v>3</v>
      </c>
      <c r="AH18" s="144" t="str">
        <f>IF(AE18&lt;3,"nicht erfüllt","erfüllt")</f>
        <v>nicht erfüllt</v>
      </c>
    </row>
    <row r="19" spans="1:36" ht="60" customHeight="1" thickBot="1" x14ac:dyDescent="0.6">
      <c r="A19" s="145" t="s">
        <v>4</v>
      </c>
      <c r="B19" s="146" t="s">
        <v>4</v>
      </c>
      <c r="C19" s="147">
        <v>1</v>
      </c>
      <c r="D19" s="148">
        <v>1</v>
      </c>
      <c r="E19" s="148">
        <v>1</v>
      </c>
      <c r="F19" s="149">
        <v>1</v>
      </c>
      <c r="G19" s="147">
        <v>1</v>
      </c>
      <c r="H19" s="148">
        <v>1</v>
      </c>
      <c r="I19" s="148">
        <v>1</v>
      </c>
      <c r="J19" s="149">
        <v>1</v>
      </c>
      <c r="K19" s="147"/>
      <c r="L19" s="148">
        <v>1</v>
      </c>
      <c r="M19" s="148"/>
      <c r="N19" s="149">
        <v>1</v>
      </c>
      <c r="O19" s="147">
        <v>1</v>
      </c>
      <c r="P19" s="148">
        <v>1</v>
      </c>
      <c r="Q19" s="148">
        <v>1</v>
      </c>
      <c r="R19" s="149"/>
      <c r="S19" s="147">
        <v>1</v>
      </c>
      <c r="T19" s="148">
        <v>1</v>
      </c>
      <c r="U19" s="148"/>
      <c r="V19" s="149">
        <v>1</v>
      </c>
      <c r="W19" s="147">
        <v>1</v>
      </c>
      <c r="X19" s="148">
        <v>1</v>
      </c>
      <c r="Y19" s="148">
        <v>1</v>
      </c>
      <c r="Z19" s="149"/>
      <c r="AA19" s="147">
        <v>1</v>
      </c>
      <c r="AB19" s="148">
        <v>1</v>
      </c>
      <c r="AC19" s="148">
        <v>1</v>
      </c>
      <c r="AD19" s="149">
        <v>2</v>
      </c>
      <c r="AE19" s="150">
        <f t="shared" si="0"/>
        <v>24</v>
      </c>
      <c r="AF19" s="151" t="s">
        <v>30</v>
      </c>
      <c r="AG19" s="152" t="str">
        <f>IF(AE19&gt;14,"0",14-AE19)</f>
        <v>0</v>
      </c>
      <c r="AH19" s="153" t="str">
        <f>IF(AE19&lt;14,"nicht erfüllt","erfüllt")</f>
        <v>erfüllt</v>
      </c>
    </row>
    <row r="20" spans="1:36" s="11" customFormat="1" ht="34.5" customHeight="1" thickBot="1" x14ac:dyDescent="0.6">
      <c r="A20" s="198" t="s">
        <v>11</v>
      </c>
      <c r="B20" s="199"/>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199"/>
      <c r="AF20" s="199"/>
      <c r="AG20" s="199"/>
      <c r="AH20" s="199"/>
      <c r="AI20" s="154"/>
      <c r="AJ20" s="61"/>
    </row>
    <row r="21" spans="1:36" ht="58.8" thickTop="1" thickBot="1" x14ac:dyDescent="0.6">
      <c r="A21" s="155" t="s">
        <v>64</v>
      </c>
      <c r="B21" s="156" t="s">
        <v>5</v>
      </c>
      <c r="C21" s="44"/>
      <c r="D21" s="45"/>
      <c r="E21" s="45"/>
      <c r="F21" s="46"/>
      <c r="G21" s="44"/>
      <c r="H21" s="45"/>
      <c r="I21" s="45">
        <v>1</v>
      </c>
      <c r="J21" s="46"/>
      <c r="K21" s="44"/>
      <c r="L21" s="45"/>
      <c r="M21" s="45">
        <v>1</v>
      </c>
      <c r="N21" s="46"/>
      <c r="O21" s="44"/>
      <c r="P21" s="45"/>
      <c r="Q21" s="45"/>
      <c r="R21" s="46"/>
      <c r="S21" s="44"/>
      <c r="T21" s="45"/>
      <c r="U21" s="45"/>
      <c r="V21" s="46"/>
      <c r="W21" s="44"/>
      <c r="X21" s="45"/>
      <c r="Y21" s="45"/>
      <c r="Z21" s="46"/>
      <c r="AA21" s="44"/>
      <c r="AB21" s="45"/>
      <c r="AC21" s="45"/>
      <c r="AD21" s="46"/>
      <c r="AE21" s="141">
        <f>SUM(C21:AD21)</f>
        <v>2</v>
      </c>
      <c r="AF21" s="151" t="s">
        <v>31</v>
      </c>
      <c r="AG21" s="143">
        <f>IF(AE21&lt;2,"0",2-AE21)</f>
        <v>0</v>
      </c>
      <c r="AH21" s="144" t="str">
        <f>IF(AE21&lt;3,"erfüllt","nicht erfüllt")</f>
        <v>erfüllt</v>
      </c>
    </row>
    <row r="22" spans="1:36" ht="58.2" thickBot="1" x14ac:dyDescent="0.6">
      <c r="A22" s="155" t="s">
        <v>68</v>
      </c>
      <c r="B22" s="157" t="s">
        <v>67</v>
      </c>
      <c r="C22" s="44"/>
      <c r="D22" s="45"/>
      <c r="E22" s="45"/>
      <c r="F22" s="46"/>
      <c r="G22" s="44"/>
      <c r="H22" s="45"/>
      <c r="I22" s="45"/>
      <c r="J22" s="46"/>
      <c r="K22" s="44"/>
      <c r="L22" s="45"/>
      <c r="M22" s="45"/>
      <c r="N22" s="46"/>
      <c r="O22" s="44"/>
      <c r="P22" s="45"/>
      <c r="Q22" s="45"/>
      <c r="R22" s="46"/>
      <c r="S22" s="44"/>
      <c r="T22" s="45"/>
      <c r="U22" s="45"/>
      <c r="V22" s="46"/>
      <c r="W22" s="44"/>
      <c r="X22" s="45"/>
      <c r="Y22" s="45"/>
      <c r="Z22" s="46"/>
      <c r="AA22" s="44"/>
      <c r="AB22" s="45"/>
      <c r="AC22" s="45"/>
      <c r="AD22" s="46"/>
      <c r="AE22" s="141">
        <f>SUM(C22:AD22)</f>
        <v>0</v>
      </c>
      <c r="AF22" s="151" t="s">
        <v>69</v>
      </c>
      <c r="AG22" s="143" t="str">
        <f>IF(AE22&lt;1,"0",1-AE22)</f>
        <v>0</v>
      </c>
      <c r="AH22" s="144" t="str">
        <f>IF(AE22&lt;2,"erfüllt","nicht erfüllt")</f>
        <v>erfüllt</v>
      </c>
    </row>
  </sheetData>
  <sheetProtection algorithmName="SHA-512" hashValue="HeYHwD32NSmDCYTnYTxgVfTTiUQcaUqPgXENbQ4j08VGu0xtS95wwPZYYuki8mKuB9UBmypOoFonWGDJza55iA==" saltValue="EzJr7XaoJkxnt7MVGLiWCw==" spinCount="100000" sheet="1" selectLockedCells="1"/>
  <mergeCells count="22">
    <mergeCell ref="A20:AH20"/>
    <mergeCell ref="A5:AH5"/>
    <mergeCell ref="C6:AD6"/>
    <mergeCell ref="C7:F7"/>
    <mergeCell ref="G7:J7"/>
    <mergeCell ref="K7:N7"/>
    <mergeCell ref="O7:R7"/>
    <mergeCell ref="S7:V7"/>
    <mergeCell ref="W7:Z7"/>
    <mergeCell ref="AA7:AD7"/>
    <mergeCell ref="A9:AD9"/>
    <mergeCell ref="AE9:AH9"/>
    <mergeCell ref="A10:A12"/>
    <mergeCell ref="A13:A15"/>
    <mergeCell ref="A16:A18"/>
    <mergeCell ref="A1:AH1"/>
    <mergeCell ref="A2:AH3"/>
    <mergeCell ref="B4:E4"/>
    <mergeCell ref="F4:M4"/>
    <mergeCell ref="N4:S4"/>
    <mergeCell ref="U4:AA4"/>
    <mergeCell ref="AB4:AH4"/>
  </mergeCells>
  <conditionalFormatting sqref="AH19">
    <cfRule type="containsText" dxfId="25" priority="25" operator="containsText" text="nicht erfüllt">
      <formula>NOT(ISERROR(SEARCH("nicht erfüllt",AH19)))</formula>
    </cfRule>
    <cfRule type="containsText" dxfId="24" priority="26" operator="containsText" text="erfüllt">
      <formula>NOT(ISERROR(SEARCH("erfüllt",AH19)))</formula>
    </cfRule>
  </conditionalFormatting>
  <conditionalFormatting sqref="AH21">
    <cfRule type="containsText" dxfId="23" priority="21" operator="containsText" text="nicht erfüllt">
      <formula>NOT(ISERROR(SEARCH("nicht erfüllt",AH21)))</formula>
    </cfRule>
    <cfRule type="containsText" dxfId="22" priority="22" operator="containsText" text="nicht erfüllt">
      <formula>NOT(ISERROR(SEARCH("nicht erfüllt",AH21)))</formula>
    </cfRule>
    <cfRule type="containsText" dxfId="21" priority="23" operator="containsText" text="nicht erfüllt">
      <formula>NOT(ISERROR(SEARCH("nicht erfüllt",AH21)))</formula>
    </cfRule>
    <cfRule type="containsText" dxfId="20" priority="24" operator="containsText" text="erfüllt">
      <formula>NOT(ISERROR(SEARCH("erfüllt",AH21)))</formula>
    </cfRule>
  </conditionalFormatting>
  <conditionalFormatting sqref="AH10">
    <cfRule type="containsText" dxfId="19" priority="19" operator="containsText" text="nicht erfüllt">
      <formula>NOT(ISERROR(SEARCH("nicht erfüllt",AH10)))</formula>
    </cfRule>
    <cfRule type="containsText" dxfId="18" priority="20" operator="containsText" text="erfüllt">
      <formula>NOT(ISERROR(SEARCH("erfüllt",AH10)))</formula>
    </cfRule>
  </conditionalFormatting>
  <conditionalFormatting sqref="AH11">
    <cfRule type="containsText" dxfId="17" priority="17" operator="containsText" text="nicht erfüllt">
      <formula>NOT(ISERROR(SEARCH("nicht erfüllt",AH11)))</formula>
    </cfRule>
    <cfRule type="containsText" dxfId="16" priority="18" operator="containsText" text="erfüllt">
      <formula>NOT(ISERROR(SEARCH("erfüllt",AH11)))</formula>
    </cfRule>
  </conditionalFormatting>
  <conditionalFormatting sqref="AH12">
    <cfRule type="containsText" dxfId="15" priority="15" operator="containsText" text="nicht erfüllt">
      <formula>NOT(ISERROR(SEARCH("nicht erfüllt",AH12)))</formula>
    </cfRule>
    <cfRule type="containsText" dxfId="14" priority="16" operator="containsText" text="erfüllt">
      <formula>NOT(ISERROR(SEARCH("erfüllt",AH12)))</formula>
    </cfRule>
  </conditionalFormatting>
  <conditionalFormatting sqref="AH13">
    <cfRule type="containsText" dxfId="13" priority="13" operator="containsText" text="nicht erfüllt">
      <formula>NOT(ISERROR(SEARCH("nicht erfüllt",AH13)))</formula>
    </cfRule>
    <cfRule type="containsText" dxfId="12" priority="14" operator="containsText" text="erfüllt">
      <formula>NOT(ISERROR(SEARCH("erfüllt",AH13)))</formula>
    </cfRule>
  </conditionalFormatting>
  <conditionalFormatting sqref="AH15">
    <cfRule type="containsText" dxfId="11" priority="11" operator="containsText" text="nicht erfüllt">
      <formula>NOT(ISERROR(SEARCH("nicht erfüllt",AH15)))</formula>
    </cfRule>
    <cfRule type="containsText" dxfId="10" priority="12" operator="containsText" text="erfüllt">
      <formula>NOT(ISERROR(SEARCH("erfüllt",AH15)))</formula>
    </cfRule>
  </conditionalFormatting>
  <conditionalFormatting sqref="AH16 AH18">
    <cfRule type="containsText" dxfId="9" priority="9" operator="containsText" text="nicht erfüllt">
      <formula>NOT(ISERROR(SEARCH("nicht erfüllt",AH16)))</formula>
    </cfRule>
    <cfRule type="containsText" dxfId="8" priority="10" operator="containsText" text="erfüllt">
      <formula>NOT(ISERROR(SEARCH("erfüllt",AH16)))</formula>
    </cfRule>
  </conditionalFormatting>
  <conditionalFormatting sqref="AH14">
    <cfRule type="containsText" dxfId="7" priority="7" operator="containsText" text="nicht erfüllt">
      <formula>NOT(ISERROR(SEARCH("nicht erfüllt",AH14)))</formula>
    </cfRule>
    <cfRule type="containsText" dxfId="6" priority="8" operator="containsText" text="erfüllt">
      <formula>NOT(ISERROR(SEARCH("erfüllt",AH14)))</formula>
    </cfRule>
  </conditionalFormatting>
  <conditionalFormatting sqref="AH17">
    <cfRule type="containsText" dxfId="5" priority="5" operator="containsText" text="nicht erfüllt">
      <formula>NOT(ISERROR(SEARCH("nicht erfüllt",AH17)))</formula>
    </cfRule>
    <cfRule type="containsText" dxfId="4" priority="6" operator="containsText" text="erfüllt">
      <formula>NOT(ISERROR(SEARCH("erfüllt",AH17)))</formula>
    </cfRule>
  </conditionalFormatting>
  <conditionalFormatting sqref="AH22">
    <cfRule type="containsText" dxfId="3" priority="1" operator="containsText" text="nicht erfüllt">
      <formula>NOT(ISERROR(SEARCH("nicht erfüllt",AH22)))</formula>
    </cfRule>
    <cfRule type="containsText" dxfId="2" priority="2" operator="containsText" text="nicht erfüllt">
      <formula>NOT(ISERROR(SEARCH("nicht erfüllt",AH22)))</formula>
    </cfRule>
    <cfRule type="containsText" dxfId="1" priority="3" operator="containsText" text="nicht erfüllt">
      <formula>NOT(ISERROR(SEARCH("nicht erfüllt",AH22)))</formula>
    </cfRule>
    <cfRule type="containsText" dxfId="0" priority="4" operator="containsText" text="erfüllt">
      <formula>NOT(ISERROR(SEARCH("erfüllt",AH22)))</formula>
    </cfRule>
  </conditionalFormatting>
  <dataValidations count="2">
    <dataValidation type="list" allowBlank="1" showInputMessage="1" showErrorMessage="1" sqref="C10:E19 G10:I19 K10:M19 O10:Q19 S10:U19 W10:Y19 AA10:AC19 G21:I22 K21:M22 O21:Q22 S21:U22 W21:Y22 AA21:AC22 C21:E22" xr:uid="{7ABCEF30-967B-433D-9154-B6D7A50815C5}">
      <formula1>"0,1"</formula1>
    </dataValidation>
    <dataValidation type="list" allowBlank="1" showInputMessage="1" showErrorMessage="1" sqref="F10:F19 N10:N19 R10:R19 V10:V19 Z10:Z19 AD10:AD19 J21:J22 J10:J19 N21:N22 R21:R22 V21:V22 Z21:Z22 AD21:AD22 F21:F22" xr:uid="{590AC3A1-7A88-4B51-A4FF-D25AE9873215}">
      <formula1>"0,1,2"</formula1>
    </dataValidation>
  </dataValidations>
  <pageMargins left="0.23622047244094491" right="0.15312500000000001" top="1.1025" bottom="0.74803149606299213" header="0.31496062992125984" footer="0.31496062992125984"/>
  <pageSetup paperSize="9" scale="35" orientation="landscape" r:id="rId1"/>
  <headerFooter>
    <oddHeader>&amp;R&amp;G</oddHeader>
    <oddFooter>&amp;C&amp;18konzipiert und entwickelt durch   &amp;11 &amp;G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vt:lpstr>
      <vt:lpstr>Erläuterungen</vt:lpstr>
      <vt:lpstr>Beispiel</vt:lpstr>
      <vt:lpstr>Beispiel!Druckbereich</vt:lpstr>
      <vt:lpstr>Erläuterungen!Druckbereich</vt:lpstr>
      <vt:lpstr>'Speiseplan-Check'!Druckbereich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2022-01-17T14:11:23Z</cp:lastPrinted>
  <dcterms:created xsi:type="dcterms:W3CDTF">2018-04-09T13:10:10Z</dcterms:created>
  <dcterms:modified xsi:type="dcterms:W3CDTF">2022-05-12T06:15:51Z</dcterms:modified>
</cp:coreProperties>
</file>